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8.bin"/>
  <Override ContentType="application/vnd.openxmlformats-officedocument.oleObject" PartName="/xl/embeddings/oleObject4.bin"/>
  <Override ContentType="application/vnd.openxmlformats-officedocument.oleObject" PartName="/xl/embeddings/oleObject3.bin"/>
  <Override ContentType="application/vnd.openxmlformats-officedocument.oleObject" PartName="/xl/embeddings/oleObject11.bin"/>
  <Override ContentType="application/vnd.openxmlformats-officedocument.oleObject" PartName="/xl/embeddings/oleObject15.bin"/>
  <Override ContentType="application/vnd.openxmlformats-officedocument.oleObject" PartName="/xl/embeddings/oleObject13.bin"/>
  <Override ContentType="application/vnd.openxmlformats-officedocument.oleObject" PartName="/xl/embeddings/oleObject2.bin"/>
  <Override ContentType="application/vnd.openxmlformats-officedocument.oleObject" PartName="/xl/embeddings/oleObject7.bin"/>
  <Override ContentType="application/vnd.openxmlformats-officedocument.oleObject" PartName="/xl/embeddings/oleObject5.bin"/>
  <Override ContentType="application/vnd.openxmlformats-officedocument.oleObject" PartName="/xl/embeddings/oleObject9.bin"/>
  <Override ContentType="application/vnd.openxmlformats-officedocument.oleObject" PartName="/xl/embeddings/oleObject10.bin"/>
  <Override ContentType="application/vnd.openxmlformats-officedocument.oleObject" PartName="/xl/embeddings/oleObject12.bin"/>
  <Override ContentType="application/vnd.openxmlformats-officedocument.oleObject" PartName="/xl/embeddings/oleObject14.bin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  <sheet state="visible" name="Master " sheetId="3" r:id="rId6"/>
    <sheet state="visible" name="weather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jnfWPz9+1CteniCRe6GKKmpwx2oQ=="/>
    </ext>
  </extLst>
</workbook>
</file>

<file path=xl/sharedStrings.xml><?xml version="1.0" encoding="utf-8"?>
<sst xmlns="http://schemas.openxmlformats.org/spreadsheetml/2006/main" count="5547" uniqueCount="336">
  <si>
    <t>Distrito</t>
  </si>
  <si>
    <t>Lugar</t>
  </si>
  <si>
    <t>Punto de Monitoreo</t>
  </si>
  <si>
    <t>Número</t>
  </si>
  <si>
    <t>Código</t>
  </si>
  <si>
    <t>Fecha</t>
  </si>
  <si>
    <t>Tiempo de medición (min)</t>
  </si>
  <si>
    <t>Presión</t>
  </si>
  <si>
    <t>Flujo</t>
  </si>
  <si>
    <t>Volumen de muestra acumulada no corregido (m3)</t>
  </si>
  <si>
    <t>Volumen de muestra acumulada corregida (m3)</t>
  </si>
  <si>
    <t>Material particuldo</t>
  </si>
  <si>
    <t>Masa inicial</t>
  </si>
  <si>
    <t>Masa final</t>
  </si>
  <si>
    <t>Variación de la masa</t>
  </si>
  <si>
    <t>Concentración (ug/m3)</t>
  </si>
  <si>
    <t>Observación</t>
  </si>
  <si>
    <t>San Jerónimo</t>
  </si>
  <si>
    <t>Ingreso a ladrilleras Succo Aucaylle</t>
  </si>
  <si>
    <t>1622001PM2.5</t>
  </si>
  <si>
    <t>PM2.5</t>
  </si>
  <si>
    <t>1622001PM10</t>
  </si>
  <si>
    <t>PM10</t>
  </si>
  <si>
    <t>NO SE ENVÍO</t>
  </si>
  <si>
    <t>San Sebastián</t>
  </si>
  <si>
    <t>Plaza de Armas</t>
  </si>
  <si>
    <t>1622002PM10</t>
  </si>
  <si>
    <t>1622002PM2.5</t>
  </si>
  <si>
    <t>13/11|/2016</t>
  </si>
  <si>
    <t>Av. De la Cultura (8o paradero)</t>
  </si>
  <si>
    <t>1622003PM10</t>
  </si>
  <si>
    <t>1622003PM2.5</t>
  </si>
  <si>
    <t>Cusco</t>
  </si>
  <si>
    <t>Av. Universitaria, puerta  número 06</t>
  </si>
  <si>
    <t>1622004PM10</t>
  </si>
  <si>
    <t>1622004PM2.5</t>
  </si>
  <si>
    <t>Campus Universitario, Facultad de Educación</t>
  </si>
  <si>
    <t>1622005PM2.5</t>
  </si>
  <si>
    <t>1622005PM10</t>
  </si>
  <si>
    <t>Campus Universitario:Facultad de Educación</t>
  </si>
  <si>
    <t>1732012PM2.5</t>
  </si>
  <si>
    <t>1732013PM2.5</t>
  </si>
  <si>
    <t>1732014PM2.5</t>
  </si>
  <si>
    <t>1732015PM10</t>
  </si>
  <si>
    <t>1732016PM10</t>
  </si>
  <si>
    <t>1732017PM10</t>
  </si>
  <si>
    <t>1732018PM10</t>
  </si>
  <si>
    <t>1732019PM10</t>
  </si>
  <si>
    <t>Campus Universitario, puerta número 05 (multired)</t>
  </si>
  <si>
    <t>1732020PM10</t>
  </si>
  <si>
    <t>1732022PM10</t>
  </si>
  <si>
    <t>1732023PM10</t>
  </si>
  <si>
    <t>1732024PM10</t>
  </si>
  <si>
    <t>1732025PM10</t>
  </si>
  <si>
    <t>APV Paraiso de Fátima</t>
  </si>
  <si>
    <t>1732026PM2.5</t>
  </si>
  <si>
    <t>1732027PM2.5</t>
  </si>
  <si>
    <t>1732028PM2.5</t>
  </si>
  <si>
    <t>1732029PM10</t>
  </si>
  <si>
    <t>1732030PM10</t>
  </si>
  <si>
    <t>1732031PM10</t>
  </si>
  <si>
    <t>1732032PM10</t>
  </si>
  <si>
    <t>1732033PM2.5</t>
  </si>
  <si>
    <t>1732034PM2.5</t>
  </si>
  <si>
    <t>1732036PM2.5</t>
  </si>
  <si>
    <t>1732037PM2.5</t>
  </si>
  <si>
    <t>1732038PM2.5</t>
  </si>
  <si>
    <t>1732039PM2.5</t>
  </si>
  <si>
    <t>1732040PM2.5</t>
  </si>
  <si>
    <t>1732041PM2.5</t>
  </si>
  <si>
    <t>1732042PM10</t>
  </si>
  <si>
    <t>1732043PM10</t>
  </si>
  <si>
    <t>1732044PM10</t>
  </si>
  <si>
    <t>1732045PM10</t>
  </si>
  <si>
    <t>1732046PM10</t>
  </si>
  <si>
    <t>1732047PM10</t>
  </si>
  <si>
    <t>1732048PM10</t>
  </si>
  <si>
    <t>1732049PM10</t>
  </si>
  <si>
    <t>1732050PM10</t>
  </si>
  <si>
    <t>1732051PM10</t>
  </si>
  <si>
    <t>1732052PM2.5</t>
  </si>
  <si>
    <t>1732053PM2.5</t>
  </si>
  <si>
    <t>1732054PM2.5</t>
  </si>
  <si>
    <t>Plaza de  Armas</t>
  </si>
  <si>
    <t>1732001PM2.5</t>
  </si>
  <si>
    <t>5 horas, no considerar</t>
  </si>
  <si>
    <t>1732002PM2.5</t>
  </si>
  <si>
    <t>1732003PM2.5</t>
  </si>
  <si>
    <t>se econtró apagado el equipo</t>
  </si>
  <si>
    <t>1732004PM2.5</t>
  </si>
  <si>
    <t>De 9:22 am - 9:02 pm (sin tránsito vehicular)</t>
  </si>
  <si>
    <t>1732005PM10</t>
  </si>
  <si>
    <t>De 8:34 am - 8:34 pm</t>
  </si>
  <si>
    <t>1732006PM10</t>
  </si>
  <si>
    <t>De 9:31 am - 9:21 pm</t>
  </si>
  <si>
    <t>1732007PM10</t>
  </si>
  <si>
    <t>De 5:52 am - 5:40 pm</t>
  </si>
  <si>
    <t>Colegio Clorinda Matto de Turner</t>
  </si>
  <si>
    <t>1732057PM10</t>
  </si>
  <si>
    <t>1732058PM10</t>
  </si>
  <si>
    <t>1732059PM10</t>
  </si>
  <si>
    <t>se encontro apagado el equipo</t>
  </si>
  <si>
    <t>1732060PM10</t>
  </si>
  <si>
    <t>1732061PM10</t>
  </si>
  <si>
    <t>1732062PM10</t>
  </si>
  <si>
    <t>1732063PM2.5</t>
  </si>
  <si>
    <t>1732064PM2.5</t>
  </si>
  <si>
    <t>1732065PM2.5</t>
  </si>
  <si>
    <t>1732066PM2.5</t>
  </si>
  <si>
    <t>Wanchaq</t>
  </si>
  <si>
    <t>Local del Municipio Distrital</t>
  </si>
  <si>
    <t>1732067PM2.5</t>
  </si>
  <si>
    <t>1732068PM2.5</t>
  </si>
  <si>
    <t>1732069PM2.5</t>
  </si>
  <si>
    <t>1732070PM10</t>
  </si>
  <si>
    <t>1732071PM10</t>
  </si>
  <si>
    <t>1732072PM10</t>
  </si>
  <si>
    <t>Error en codificación: dice 1732072PM10  debe decir 1842001PM10</t>
  </si>
  <si>
    <t>1732073PM10</t>
  </si>
  <si>
    <t>Error en codificación: dice 1732073PM10  debe decir 1842002PM10</t>
  </si>
  <si>
    <t>Núnero</t>
  </si>
  <si>
    <t>Centro de Salud (CLAS) contiguo a la estación de bomberos</t>
  </si>
  <si>
    <t>1842004PM2.5</t>
  </si>
  <si>
    <t>1842005PM2.5</t>
  </si>
  <si>
    <t>1842006PM2.5</t>
  </si>
  <si>
    <t>1842007PM2.5</t>
  </si>
  <si>
    <t>1842009PM2.5</t>
  </si>
  <si>
    <t>1842010PM10</t>
  </si>
  <si>
    <t>1842011PM10</t>
  </si>
  <si>
    <t>13/01/018</t>
  </si>
  <si>
    <t xml:space="preserve">Cusco </t>
  </si>
  <si>
    <t xml:space="preserve">Plaza San Francisco (cerca a pileta)                                                                                                                                                   </t>
  </si>
  <si>
    <t>1842014PM2.5</t>
  </si>
  <si>
    <t>1842015PM2.5</t>
  </si>
  <si>
    <t>1842016PM2.5</t>
  </si>
  <si>
    <t>No hay sobre (UNSA)</t>
  </si>
  <si>
    <t>1842017PM2.5</t>
  </si>
  <si>
    <t>1842018PM2.5</t>
  </si>
  <si>
    <t>1842019PM10</t>
  </si>
  <si>
    <t>1842020PM10</t>
  </si>
  <si>
    <t>1842021PM10</t>
  </si>
  <si>
    <t>1842022PM10</t>
  </si>
  <si>
    <t>1842023PM2.5</t>
  </si>
  <si>
    <t>1842024PM2.5</t>
  </si>
  <si>
    <t>1842025PM2.5</t>
  </si>
  <si>
    <t>1842026PM2.5</t>
  </si>
  <si>
    <t>1842027PM2.5</t>
  </si>
  <si>
    <t>1842028PM2.5</t>
  </si>
  <si>
    <t>1842029PM2.5</t>
  </si>
  <si>
    <t>1842030PM2.5</t>
  </si>
  <si>
    <t>se apagó varias veces</t>
  </si>
  <si>
    <t xml:space="preserve">Plaza San Francisco (frontis del colegio Ciencias)                                                                                                                                                   </t>
  </si>
  <si>
    <t>1842032PM2.5</t>
  </si>
  <si>
    <t xml:space="preserve">la mf se desestimo por circunstancias del recojo de la muestra </t>
  </si>
  <si>
    <t>1842033PM2.5</t>
  </si>
  <si>
    <t>1842034PM10</t>
  </si>
  <si>
    <t>1842035PM10</t>
  </si>
  <si>
    <t>1842036PM2.5</t>
  </si>
  <si>
    <t>Se apagó por varias horas</t>
  </si>
  <si>
    <t>1842037PM2.5</t>
  </si>
  <si>
    <t>1842039PM10</t>
  </si>
  <si>
    <t>No figura en el registro UNSA</t>
  </si>
  <si>
    <t>1842040PM2.5</t>
  </si>
  <si>
    <t>San Blas</t>
  </si>
  <si>
    <t>1842041PM2.5</t>
  </si>
  <si>
    <t>1842042PM2.5</t>
  </si>
  <si>
    <t>1842043PM2.5</t>
  </si>
  <si>
    <t>1842044PM2.5</t>
  </si>
  <si>
    <t>1842045PM10</t>
  </si>
  <si>
    <t>1842046PM10</t>
  </si>
  <si>
    <t>1842047PM10</t>
  </si>
  <si>
    <t>1842048PM10</t>
  </si>
  <si>
    <t>Plazoleta Limacpampa</t>
  </si>
  <si>
    <t>1842049PM2.5</t>
  </si>
  <si>
    <t>1842051PM2.5</t>
  </si>
  <si>
    <t>1842052PM2.5</t>
  </si>
  <si>
    <t>1842053PM10</t>
  </si>
  <si>
    <t>1842054PM10</t>
  </si>
  <si>
    <t xml:space="preserve">No hay sobre (UNSA).  </t>
  </si>
  <si>
    <t>1842055PM10</t>
  </si>
  <si>
    <t>1842057PM10</t>
  </si>
  <si>
    <t>1842058PM10</t>
  </si>
  <si>
    <t>1842059PM2.5</t>
  </si>
  <si>
    <t>Plazoleta Pumacchupan</t>
  </si>
  <si>
    <t>1842060PM2.5</t>
  </si>
  <si>
    <t>1842061PM2.5</t>
  </si>
  <si>
    <t>1842063PM10</t>
  </si>
  <si>
    <t>1842064PM10</t>
  </si>
  <si>
    <t>1842066PM10</t>
  </si>
  <si>
    <t>1842068PM10</t>
  </si>
  <si>
    <t>Calle Matará</t>
  </si>
  <si>
    <t>1842069PM10</t>
  </si>
  <si>
    <t>19/04/018</t>
  </si>
  <si>
    <t>1842071PM10</t>
  </si>
  <si>
    <t>1842072PM10</t>
  </si>
  <si>
    <t>22/04/021</t>
  </si>
  <si>
    <t>1842073PM2.5</t>
  </si>
  <si>
    <t>1842074PM2.5</t>
  </si>
  <si>
    <t>Se agregó muestra  UNSAA</t>
  </si>
  <si>
    <t>1842076PM2.5</t>
  </si>
  <si>
    <t>Santiago</t>
  </si>
  <si>
    <t>Centro de salud, Belen Pampa  (CLAS)</t>
  </si>
  <si>
    <t>1842077PM2.5</t>
  </si>
  <si>
    <t>1842078PM2.5</t>
  </si>
  <si>
    <t>1842079PM2.5</t>
  </si>
  <si>
    <t>1842080PM2.5</t>
  </si>
  <si>
    <t>1842081PM10</t>
  </si>
  <si>
    <t>1842082PM10</t>
  </si>
  <si>
    <t>1842083PM10</t>
  </si>
  <si>
    <t>Centro de Salud aledaño al local de la policia  (CLAS)</t>
  </si>
  <si>
    <t>1842085PM2.5</t>
  </si>
  <si>
    <t>1842086PM2.5</t>
  </si>
  <si>
    <t>1842087PM2.5</t>
  </si>
  <si>
    <t>1842089PM10</t>
  </si>
  <si>
    <t>1842090PM10</t>
  </si>
  <si>
    <t>1842091PM10</t>
  </si>
  <si>
    <t>1842093PM10</t>
  </si>
  <si>
    <t>NO EXISTE LAS PRUEBAS TESTIGOS NI LA DATA</t>
  </si>
  <si>
    <t>1842094PM10</t>
  </si>
  <si>
    <t>1842095PM10</t>
  </si>
  <si>
    <t>1842099PM2.5</t>
  </si>
  <si>
    <t>1842100PM2.5</t>
  </si>
  <si>
    <t>1842101PM2.5</t>
  </si>
  <si>
    <t>Campus universitario, puerta número 05 (multired)</t>
  </si>
  <si>
    <t>2052001PM2.5</t>
  </si>
  <si>
    <t>2052002PM2.5</t>
  </si>
  <si>
    <t>2052003PM2.5</t>
  </si>
  <si>
    <t>2052001PM10</t>
  </si>
  <si>
    <t>2052002PM10</t>
  </si>
  <si>
    <t>2052003PM10</t>
  </si>
  <si>
    <t>2052004PM10</t>
  </si>
  <si>
    <t>2052005PM10</t>
  </si>
  <si>
    <t>2052006PM10</t>
  </si>
  <si>
    <t>2052007PM10</t>
  </si>
  <si>
    <t>200511171PM10</t>
  </si>
  <si>
    <t>200511172PM10</t>
  </si>
  <si>
    <t>200511173PM10</t>
  </si>
  <si>
    <t>200511174PM10</t>
  </si>
  <si>
    <t>200512175PM2.5</t>
  </si>
  <si>
    <t>200512176PM2.5</t>
  </si>
  <si>
    <t>200512177PM2.5</t>
  </si>
  <si>
    <t>200512178PM2.5</t>
  </si>
  <si>
    <t>200512179PM2.5</t>
  </si>
  <si>
    <t>Campus, universitario, puerta número 03</t>
  </si>
  <si>
    <t>200512180PM2.5</t>
  </si>
  <si>
    <t>200512181PM2.5</t>
  </si>
  <si>
    <t>200512182PM2.5</t>
  </si>
  <si>
    <t>Campus universitario, centro de idiomas</t>
  </si>
  <si>
    <t>200512183PM2.5</t>
  </si>
  <si>
    <t>200512184PM2.5</t>
  </si>
  <si>
    <t>200512185PM2.5</t>
  </si>
  <si>
    <t>Campus universitario, EP de Economía</t>
  </si>
  <si>
    <t>200512185-2PM2.5</t>
  </si>
  <si>
    <t>200512186PM2.5</t>
  </si>
  <si>
    <t>200512187PM2.5</t>
  </si>
  <si>
    <t>Campus universitario, EP de Turismo</t>
  </si>
  <si>
    <t>200512188PM2.5</t>
  </si>
  <si>
    <t>200512189PM2.5</t>
  </si>
  <si>
    <t>200512190PM2.5</t>
  </si>
  <si>
    <t xml:space="preserve">Campus universitario,  tricentenario </t>
  </si>
  <si>
    <t>200512191PM2.5</t>
  </si>
  <si>
    <t>200512192PM2.5</t>
  </si>
  <si>
    <t>200512193PM2.5</t>
  </si>
  <si>
    <t>200512194PM2.5</t>
  </si>
  <si>
    <t>200512195PM2.5</t>
  </si>
  <si>
    <t>200512196PM2.5</t>
  </si>
  <si>
    <t>Campus universitario, EP de Educación</t>
  </si>
  <si>
    <t>200512197PM2.5</t>
  </si>
  <si>
    <t>200512198PM2.5</t>
  </si>
  <si>
    <t>Campus universitario     puerta número 05 (multired)</t>
  </si>
  <si>
    <t>200612199PM2.5</t>
  </si>
  <si>
    <t>200612200PM2.5</t>
  </si>
  <si>
    <t>200612201PM2.5</t>
  </si>
  <si>
    <t>200612202PM2.5</t>
  </si>
  <si>
    <t>200612203PM2.5</t>
  </si>
  <si>
    <t>200612204PM2.5</t>
  </si>
  <si>
    <t>200612205PM2.5</t>
  </si>
  <si>
    <t>200611206PM10</t>
  </si>
  <si>
    <t>200611207PM10</t>
  </si>
  <si>
    <t>200611208PM10</t>
  </si>
  <si>
    <t>200711209PM10</t>
  </si>
  <si>
    <t>200711210PM10</t>
  </si>
  <si>
    <t>200711211PM10</t>
  </si>
  <si>
    <t>200711212PM10</t>
  </si>
  <si>
    <t>200712213PM2.5</t>
  </si>
  <si>
    <t>200712214PM2.5</t>
  </si>
  <si>
    <t>200712215PM2.5</t>
  </si>
  <si>
    <t>200912216PM2.5</t>
  </si>
  <si>
    <t>200912217PM2.5</t>
  </si>
  <si>
    <t>200912218PM2.5</t>
  </si>
  <si>
    <t>200911219PM10</t>
  </si>
  <si>
    <t>200911220PM10</t>
  </si>
  <si>
    <t>201011221PM10</t>
  </si>
  <si>
    <t>201011222PM10</t>
  </si>
  <si>
    <t>201011223PM10</t>
  </si>
  <si>
    <t>201011224PM10</t>
  </si>
  <si>
    <t>201012225PM2.5</t>
  </si>
  <si>
    <t>201012226PM2.5</t>
  </si>
  <si>
    <t>201012227PM2.5</t>
  </si>
  <si>
    <t>201112228PM2.5</t>
  </si>
  <si>
    <t>201112229PM2.5</t>
  </si>
  <si>
    <t>201112230PM2.5</t>
  </si>
  <si>
    <t>201111231PM10</t>
  </si>
  <si>
    <t>201111232PM10</t>
  </si>
  <si>
    <t>201111233PM10</t>
  </si>
  <si>
    <t>201211234PM10</t>
  </si>
  <si>
    <t>201211235PM10</t>
  </si>
  <si>
    <t>201211236PM10</t>
  </si>
  <si>
    <t>201212237PM2.5</t>
  </si>
  <si>
    <t>201212238PM2.5</t>
  </si>
  <si>
    <t>201212239PM2.5</t>
  </si>
  <si>
    <t>d 18O/16O</t>
  </si>
  <si>
    <t>d 15N/14N</t>
  </si>
  <si>
    <t>ug C/cm^2   9x6" to cm2 = 350</t>
  </si>
  <si>
    <t>Av. Universitaria, puerta  número 07</t>
  </si>
  <si>
    <t>Av. Universitaria, puerta  número 08</t>
  </si>
  <si>
    <t>Av. Universitaria, puerta  número 09</t>
  </si>
  <si>
    <t>?</t>
  </si>
  <si>
    <t>Campus universitario,  tricentenario</t>
  </si>
  <si>
    <t>Campus, universitario, puerta número 04</t>
  </si>
  <si>
    <t>Campus, universitario, puerta número 05</t>
  </si>
  <si>
    <t>av</t>
  </si>
  <si>
    <t xml:space="preserve">Plaza San Francisco (cerca a pileta)     </t>
  </si>
  <si>
    <t xml:space="preserve">Plaza San Francisco (frontis del colegio Ciencias)  </t>
  </si>
  <si>
    <t>STATION</t>
  </si>
  <si>
    <t>NAME</t>
  </si>
  <si>
    <t>DATE</t>
  </si>
  <si>
    <t>PRCP</t>
  </si>
  <si>
    <t>TAVG</t>
  </si>
  <si>
    <t>TMAX</t>
  </si>
  <si>
    <t>TMIN</t>
  </si>
  <si>
    <t>TAVG C</t>
  </si>
  <si>
    <t>TMAX C</t>
  </si>
  <si>
    <t>TMIN C</t>
  </si>
  <si>
    <t>PEM00084686</t>
  </si>
  <si>
    <t>TENIENTE ALEJANDRO VELASCO AS, 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</si>
</sst>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0.0000"/>
    <numFmt numFmtId="166" formatCode="0.0"/>
    <numFmt numFmtId="167" formatCode="0.00000"/>
    <numFmt numFmtId="168" formatCode="m/d/yy"/>
  </numFmts>
  <fonts count="13">
    <font>
      <sz val="11.0"/>
      <color theme="1"/>
      <name val="Calibri"/>
      <scheme val="minor"/>
    </font>
    <font>
      <b/>
      <sz val="10.0"/>
      <color theme="1"/>
      <name val="Times New Roman"/>
    </font>
    <font>
      <sz val="11.0"/>
      <color theme="1"/>
      <name val="Calibri"/>
    </font>
    <font/>
    <font>
      <sz val="10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rgb="FFC00000"/>
      <name val="Times New Roman"/>
    </font>
    <font>
      <sz val="11.0"/>
      <color rgb="FFFF0000"/>
      <name val="Times New Roman"/>
    </font>
    <font>
      <sz val="11.0"/>
      <color rgb="FFFF0000"/>
      <name val="Calibri"/>
    </font>
    <font>
      <color theme="1"/>
      <name val="Calibri"/>
      <scheme val="minor"/>
    </font>
    <font>
      <sz val="11.0"/>
      <color rgb="FFD9E2F3"/>
      <name val="Times New Roman"/>
    </font>
    <font>
      <sz val="10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CCFFFF"/>
        <bgColor rgb="FFCCFFFF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medium">
        <color rgb="FF000000"/>
      </right>
      <top/>
    </border>
    <border>
      <left style="medium">
        <color rgb="FF000000"/>
      </left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vertical="top"/>
    </xf>
    <xf borderId="2" fillId="0" fontId="3" numFmtId="0" xfId="0" applyBorder="1" applyFont="1"/>
    <xf borderId="3" fillId="0" fontId="3" numFmtId="0" xfId="0" applyBorder="1" applyFont="1"/>
    <xf borderId="1" fillId="2" fontId="1" numFmtId="0" xfId="0" applyAlignment="1" applyBorder="1" applyFill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right" shrinkToFit="0" vertical="center" wrapText="1"/>
    </xf>
    <xf borderId="4" fillId="2" fontId="4" numFmtId="1" xfId="0" applyAlignment="1" applyBorder="1" applyFont="1" applyNumberFormat="1">
      <alignment horizontal="right" shrinkToFit="0" vertical="center" wrapText="1"/>
    </xf>
    <xf borderId="4" fillId="2" fontId="4" numFmtId="164" xfId="0" applyAlignment="1" applyBorder="1" applyFont="1" applyNumberFormat="1">
      <alignment horizontal="right" shrinkToFit="0" vertical="center" wrapText="1"/>
    </xf>
    <xf borderId="4" fillId="2" fontId="4" numFmtId="0" xfId="0" applyAlignment="1" applyBorder="1" applyFont="1">
      <alignment horizontal="right"/>
    </xf>
    <xf borderId="4" fillId="2" fontId="4" numFmtId="2" xfId="0" applyAlignment="1" applyBorder="1" applyFont="1" applyNumberFormat="1">
      <alignment horizontal="right" shrinkToFit="0" vertical="center" wrapText="1"/>
    </xf>
    <xf borderId="4" fillId="2" fontId="4" numFmtId="165" xfId="0" applyAlignment="1" applyBorder="1" applyFont="1" applyNumberFormat="1">
      <alignment horizontal="right" shrinkToFit="0" vertical="center" wrapText="1"/>
    </xf>
    <xf borderId="4" fillId="2" fontId="4" numFmtId="165" xfId="0" applyAlignment="1" applyBorder="1" applyFont="1" applyNumberFormat="1">
      <alignment vertical="center"/>
    </xf>
    <xf borderId="4" fillId="2" fontId="4" numFmtId="2" xfId="0" applyAlignment="1" applyBorder="1" applyFont="1" applyNumberFormat="1">
      <alignment horizontal="right"/>
    </xf>
    <xf borderId="4" fillId="0" fontId="2" numFmtId="0" xfId="0" applyBorder="1" applyFont="1"/>
    <xf quotePrefix="1" borderId="4" fillId="2" fontId="4" numFmtId="0" xfId="0" applyAlignment="1" applyBorder="1" applyFont="1">
      <alignment horizontal="right" vertical="center"/>
    </xf>
    <xf borderId="4" fillId="2" fontId="4" numFmtId="164" xfId="0" applyAlignment="1" applyBorder="1" applyFont="1" applyNumberFormat="1">
      <alignment horizontal="right" vertical="center"/>
    </xf>
    <xf borderId="4" fillId="2" fontId="4" numFmtId="0" xfId="0" applyAlignment="1" applyBorder="1" applyFont="1">
      <alignment horizontal="right" vertical="center"/>
    </xf>
    <xf borderId="4" fillId="2" fontId="4" numFmtId="2" xfId="0" applyAlignment="1" applyBorder="1" applyFont="1" applyNumberFormat="1">
      <alignment horizontal="right" vertical="center"/>
    </xf>
    <xf borderId="4" fillId="2" fontId="4" numFmtId="165" xfId="0" applyBorder="1" applyFont="1" applyNumberFormat="1"/>
    <xf borderId="4" fillId="2" fontId="4" numFmtId="165" xfId="0" applyAlignment="1" applyBorder="1" applyFont="1" applyNumberFormat="1">
      <alignment horizontal="right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right" shrinkToFit="0" vertical="center" wrapText="1"/>
    </xf>
    <xf borderId="4" fillId="3" fontId="4" numFmtId="0" xfId="0" applyAlignment="1" applyBorder="1" applyFont="1">
      <alignment horizontal="right"/>
    </xf>
    <xf borderId="4" fillId="3" fontId="4" numFmtId="164" xfId="0" applyAlignment="1" applyBorder="1" applyFont="1" applyNumberFormat="1">
      <alignment horizontal="right" shrinkToFit="0" vertical="center" wrapText="1"/>
    </xf>
    <xf borderId="4" fillId="3" fontId="4" numFmtId="2" xfId="0" applyAlignment="1" applyBorder="1" applyFont="1" applyNumberFormat="1">
      <alignment horizontal="right" shrinkToFit="0" vertical="center" wrapText="1"/>
    </xf>
    <xf borderId="4" fillId="3" fontId="4" numFmtId="165" xfId="0" applyAlignment="1" applyBorder="1" applyFont="1" applyNumberFormat="1">
      <alignment vertical="center"/>
    </xf>
    <xf borderId="4" fillId="3" fontId="4" numFmtId="165" xfId="0" applyAlignment="1" applyBorder="1" applyFont="1" applyNumberFormat="1">
      <alignment horizontal="right" shrinkToFit="0" vertical="center" wrapText="1"/>
    </xf>
    <xf borderId="4" fillId="3" fontId="4" numFmtId="2" xfId="0" applyAlignment="1" applyBorder="1" applyFont="1" applyNumberFormat="1">
      <alignment horizontal="right"/>
    </xf>
    <xf borderId="4" fillId="3" fontId="4" numFmtId="165" xfId="0" applyBorder="1" applyFont="1" applyNumberFormat="1"/>
    <xf borderId="5" fillId="0" fontId="3" numFmtId="0" xfId="0" applyBorder="1" applyFont="1"/>
    <xf borderId="6" fillId="4" fontId="1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right" shrinkToFit="0" vertical="center" wrapText="1"/>
    </xf>
    <xf borderId="4" fillId="4" fontId="4" numFmtId="0" xfId="0" applyAlignment="1" applyBorder="1" applyFont="1">
      <alignment horizontal="right"/>
    </xf>
    <xf borderId="4" fillId="4" fontId="4" numFmtId="164" xfId="0" applyAlignment="1" applyBorder="1" applyFont="1" applyNumberFormat="1">
      <alignment horizontal="right" shrinkToFit="0" vertical="center" wrapText="1"/>
    </xf>
    <xf borderId="4" fillId="4" fontId="4" numFmtId="2" xfId="0" applyAlignment="1" applyBorder="1" applyFont="1" applyNumberFormat="1">
      <alignment horizontal="right" shrinkToFit="0" vertical="center" wrapText="1"/>
    </xf>
    <xf borderId="4" fillId="4" fontId="4" numFmtId="165" xfId="0" applyAlignment="1" applyBorder="1" applyFont="1" applyNumberFormat="1">
      <alignment vertical="center"/>
    </xf>
    <xf borderId="4" fillId="4" fontId="4" numFmtId="165" xfId="0" applyAlignment="1" applyBorder="1" applyFont="1" applyNumberFormat="1">
      <alignment horizontal="right" shrinkToFit="0" vertical="center" wrapText="1"/>
    </xf>
    <xf borderId="4" fillId="4" fontId="4" numFmtId="2" xfId="0" applyAlignment="1" applyBorder="1" applyFont="1" applyNumberFormat="1">
      <alignment horizontal="right"/>
    </xf>
    <xf borderId="4" fillId="4" fontId="4" numFmtId="165" xfId="0" applyAlignment="1" applyBorder="1" applyFont="1" applyNumberFormat="1">
      <alignment horizontal="right" vertical="center"/>
    </xf>
    <xf borderId="1" fillId="5" fontId="1" numFmtId="0" xfId="0" applyAlignment="1" applyBorder="1" applyFill="1" applyFont="1">
      <alignment horizontal="left" vertical="center"/>
    </xf>
    <xf borderId="1" fillId="5" fontId="4" numFmtId="0" xfId="0" applyAlignment="1" applyBorder="1" applyFont="1">
      <alignment horizontal="left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right" shrinkToFit="0" vertical="center" wrapText="1"/>
    </xf>
    <xf borderId="4" fillId="5" fontId="4" numFmtId="0" xfId="0" applyAlignment="1" applyBorder="1" applyFont="1">
      <alignment horizontal="right"/>
    </xf>
    <xf borderId="4" fillId="5" fontId="4" numFmtId="164" xfId="0" applyAlignment="1" applyBorder="1" applyFont="1" applyNumberFormat="1">
      <alignment horizontal="right" shrinkToFit="0" vertical="center" wrapText="1"/>
    </xf>
    <xf borderId="4" fillId="5" fontId="4" numFmtId="2" xfId="0" applyAlignment="1" applyBorder="1" applyFont="1" applyNumberFormat="1">
      <alignment horizontal="right" shrinkToFit="0" vertical="center" wrapText="1"/>
    </xf>
    <xf borderId="4" fillId="5" fontId="4" numFmtId="165" xfId="0" applyAlignment="1" applyBorder="1" applyFont="1" applyNumberFormat="1">
      <alignment vertical="center"/>
    </xf>
    <xf borderId="4" fillId="5" fontId="4" numFmtId="165" xfId="0" applyAlignment="1" applyBorder="1" applyFont="1" applyNumberFormat="1">
      <alignment horizontal="right" vertical="center"/>
    </xf>
    <xf borderId="4" fillId="5" fontId="4" numFmtId="165" xfId="0" applyAlignment="1" applyBorder="1" applyFont="1" applyNumberFormat="1">
      <alignment horizontal="right" shrinkToFit="0" vertical="center" wrapText="1"/>
    </xf>
    <xf borderId="4" fillId="5" fontId="4" numFmtId="2" xfId="0" applyAlignment="1" applyBorder="1" applyFont="1" applyNumberFormat="1">
      <alignment horizontal="right"/>
    </xf>
    <xf borderId="4" fillId="5" fontId="4" numFmtId="165" xfId="0" applyBorder="1" applyFont="1" applyNumberFormat="1"/>
    <xf borderId="1" fillId="6" fontId="1" numFmtId="0" xfId="0" applyAlignment="1" applyBorder="1" applyFill="1" applyFont="1">
      <alignment horizontal="left"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right" shrinkToFit="0" vertical="center" wrapText="1"/>
    </xf>
    <xf borderId="4" fillId="6" fontId="4" numFmtId="0" xfId="0" applyAlignment="1" applyBorder="1" applyFont="1">
      <alignment horizontal="right"/>
    </xf>
    <xf borderId="4" fillId="6" fontId="4" numFmtId="164" xfId="0" applyAlignment="1" applyBorder="1" applyFont="1" applyNumberFormat="1">
      <alignment horizontal="right" shrinkToFit="0" vertical="center" wrapText="1"/>
    </xf>
    <xf borderId="4" fillId="6" fontId="4" numFmtId="2" xfId="0" applyAlignment="1" applyBorder="1" applyFont="1" applyNumberFormat="1">
      <alignment horizontal="right" shrinkToFit="0" vertical="center" wrapText="1"/>
    </xf>
    <xf borderId="4" fillId="6" fontId="4" numFmtId="165" xfId="0" applyBorder="1" applyFont="1" applyNumberFormat="1"/>
    <xf borderId="4" fillId="6" fontId="4" numFmtId="165" xfId="0" applyAlignment="1" applyBorder="1" applyFont="1" applyNumberFormat="1">
      <alignment vertical="center"/>
    </xf>
    <xf borderId="4" fillId="6" fontId="4" numFmtId="165" xfId="0" applyAlignment="1" applyBorder="1" applyFont="1" applyNumberFormat="1">
      <alignment horizontal="right" shrinkToFit="0" vertical="center" wrapText="1"/>
    </xf>
    <xf borderId="4" fillId="6" fontId="4" numFmtId="2" xfId="0" applyAlignment="1" applyBorder="1" applyFont="1" applyNumberFormat="1">
      <alignment horizontal="right"/>
    </xf>
    <xf borderId="4" fillId="6" fontId="4" numFmtId="165" xfId="0" applyAlignment="1" applyBorder="1" applyFont="1" applyNumberFormat="1">
      <alignment horizontal="right" vertical="center"/>
    </xf>
    <xf borderId="4" fillId="6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horizontal="center" vertical="top"/>
    </xf>
    <xf borderId="1" fillId="7" fontId="6" numFmtId="0" xfId="0" applyAlignment="1" applyBorder="1" applyFill="1" applyFont="1">
      <alignment horizontal="center" shrinkToFit="0" vertical="center" wrapText="1"/>
    </xf>
    <xf borderId="4" fillId="7" fontId="6" numFmtId="0" xfId="0" applyAlignment="1" applyBorder="1" applyFont="1">
      <alignment horizontal="right" shrinkToFit="0" vertical="top" wrapText="1"/>
    </xf>
    <xf borderId="4" fillId="7" fontId="6" numFmtId="1" xfId="0" applyAlignment="1" applyBorder="1" applyFont="1" applyNumberFormat="1">
      <alignment horizontal="right" shrinkToFit="0" vertical="top" wrapText="1"/>
    </xf>
    <xf borderId="4" fillId="7" fontId="6" numFmtId="164" xfId="0" applyAlignment="1" applyBorder="1" applyFont="1" applyNumberFormat="1">
      <alignment horizontal="right" shrinkToFit="0" vertical="top" wrapText="1"/>
    </xf>
    <xf borderId="4" fillId="7" fontId="6" numFmtId="0" xfId="0" applyAlignment="1" applyBorder="1" applyFont="1">
      <alignment horizontal="right" vertical="top"/>
    </xf>
    <xf borderId="4" fillId="7" fontId="6" numFmtId="2" xfId="0" applyAlignment="1" applyBorder="1" applyFont="1" applyNumberFormat="1">
      <alignment horizontal="right" shrinkToFit="0" vertical="top" wrapText="1"/>
    </xf>
    <xf borderId="4" fillId="7" fontId="6" numFmtId="165" xfId="0" applyAlignment="1" applyBorder="1" applyFont="1" applyNumberFormat="1">
      <alignment vertical="top"/>
    </xf>
    <xf borderId="4" fillId="7" fontId="6" numFmtId="165" xfId="0" applyAlignment="1" applyBorder="1" applyFont="1" applyNumberFormat="1">
      <alignment horizontal="right" shrinkToFit="0" vertical="top" wrapText="1"/>
    </xf>
    <xf borderId="4" fillId="7" fontId="6" numFmtId="166" xfId="0" applyAlignment="1" applyBorder="1" applyFont="1" applyNumberFormat="1">
      <alignment horizontal="right" vertical="top"/>
    </xf>
    <xf borderId="4" fillId="0" fontId="6" numFmtId="0" xfId="0" applyBorder="1" applyFont="1"/>
    <xf borderId="4" fillId="7" fontId="6" numFmtId="2" xfId="0" applyAlignment="1" applyBorder="1" applyFont="1" applyNumberFormat="1">
      <alignment horizontal="right" vertical="top"/>
    </xf>
    <xf borderId="4" fillId="7" fontId="6" numFmtId="0" xfId="0" applyAlignment="1" applyBorder="1" applyFont="1">
      <alignment vertical="top"/>
    </xf>
    <xf borderId="4" fillId="7" fontId="6" numFmtId="2" xfId="0" applyAlignment="1" applyBorder="1" applyFont="1" applyNumberFormat="1">
      <alignment vertical="top"/>
    </xf>
    <xf quotePrefix="1" borderId="4" fillId="7" fontId="6" numFmtId="0" xfId="0" applyAlignment="1" applyBorder="1" applyFont="1">
      <alignment horizontal="right" shrinkToFit="0" vertical="top" wrapText="1"/>
    </xf>
    <xf borderId="1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right" shrinkToFit="0" vertical="top" wrapText="1"/>
    </xf>
    <xf borderId="4" fillId="4" fontId="6" numFmtId="0" xfId="0" applyAlignment="1" applyBorder="1" applyFont="1">
      <alignment horizontal="right" vertical="top"/>
    </xf>
    <xf borderId="4" fillId="4" fontId="6" numFmtId="164" xfId="0" applyAlignment="1" applyBorder="1" applyFont="1" applyNumberFormat="1">
      <alignment horizontal="right" shrinkToFit="0" vertical="top" wrapText="1"/>
    </xf>
    <xf borderId="4" fillId="4" fontId="6" numFmtId="2" xfId="0" applyAlignment="1" applyBorder="1" applyFont="1" applyNumberFormat="1">
      <alignment horizontal="right" shrinkToFit="0" vertical="top" wrapText="1"/>
    </xf>
    <xf borderId="4" fillId="4" fontId="6" numFmtId="165" xfId="0" applyAlignment="1" applyBorder="1" applyFont="1" applyNumberFormat="1">
      <alignment vertical="top"/>
    </xf>
    <xf borderId="4" fillId="4" fontId="6" numFmtId="165" xfId="0" applyAlignment="1" applyBorder="1" applyFont="1" applyNumberFormat="1">
      <alignment horizontal="right" shrinkToFit="0" vertical="top" wrapText="1"/>
    </xf>
    <xf borderId="4" fillId="4" fontId="6" numFmtId="166" xfId="0" applyAlignment="1" applyBorder="1" applyFont="1" applyNumberFormat="1">
      <alignment horizontal="right" vertical="top"/>
    </xf>
    <xf borderId="4" fillId="4" fontId="6" numFmtId="165" xfId="0" applyAlignment="1" applyBorder="1" applyFont="1" applyNumberFormat="1">
      <alignment horizontal="right" vertical="top"/>
    </xf>
    <xf borderId="1" fillId="8" fontId="6" numFmtId="0" xfId="0" applyAlignment="1" applyBorder="1" applyFill="1" applyFont="1">
      <alignment horizontal="left" vertical="center"/>
    </xf>
    <xf borderId="1" fillId="8" fontId="6" numFmtId="0" xfId="0" applyAlignment="1" applyBorder="1" applyFont="1">
      <alignment horizontal="left" shrinkToFit="0" vertical="center" wrapText="1"/>
    </xf>
    <xf borderId="4" fillId="8" fontId="6" numFmtId="0" xfId="0" applyAlignment="1" applyBorder="1" applyFont="1">
      <alignment horizontal="right" shrinkToFit="0" vertical="top" wrapText="1"/>
    </xf>
    <xf borderId="4" fillId="8" fontId="6" numFmtId="0" xfId="0" applyAlignment="1" applyBorder="1" applyFont="1">
      <alignment horizontal="right" vertical="top"/>
    </xf>
    <xf borderId="4" fillId="8" fontId="6" numFmtId="164" xfId="0" applyAlignment="1" applyBorder="1" applyFont="1" applyNumberFormat="1">
      <alignment horizontal="right" shrinkToFit="0" vertical="top" wrapText="1"/>
    </xf>
    <xf borderId="4" fillId="8" fontId="6" numFmtId="2" xfId="0" applyAlignment="1" applyBorder="1" applyFont="1" applyNumberFormat="1">
      <alignment horizontal="right" shrinkToFit="0" vertical="top" wrapText="1"/>
    </xf>
    <xf borderId="4" fillId="8" fontId="6" numFmtId="165" xfId="0" applyAlignment="1" applyBorder="1" applyFont="1" applyNumberFormat="1">
      <alignment horizontal="right" vertical="top"/>
    </xf>
    <xf borderId="4" fillId="8" fontId="6" numFmtId="165" xfId="0" applyAlignment="1" applyBorder="1" applyFont="1" applyNumberFormat="1">
      <alignment horizontal="right" shrinkToFit="0" vertical="top" wrapText="1"/>
    </xf>
    <xf borderId="4" fillId="8" fontId="6" numFmtId="166" xfId="0" applyAlignment="1" applyBorder="1" applyFont="1" applyNumberFormat="1">
      <alignment horizontal="right" vertical="top"/>
    </xf>
    <xf borderId="4" fillId="8" fontId="6" numFmtId="0" xfId="0" applyAlignment="1" applyBorder="1" applyFont="1">
      <alignment vertical="top"/>
    </xf>
    <xf borderId="4" fillId="8" fontId="6" numFmtId="164" xfId="0" applyAlignment="1" applyBorder="1" applyFont="1" applyNumberFormat="1">
      <alignment vertical="top"/>
    </xf>
    <xf borderId="4" fillId="8" fontId="6" numFmtId="2" xfId="0" applyAlignment="1" applyBorder="1" applyFont="1" applyNumberFormat="1">
      <alignment vertical="top"/>
    </xf>
    <xf borderId="4" fillId="8" fontId="6" numFmtId="165" xfId="0" applyAlignment="1" applyBorder="1" applyFont="1" applyNumberFormat="1">
      <alignment vertical="top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right" shrinkToFit="0" vertical="top" wrapText="1"/>
    </xf>
    <xf borderId="4" fillId="3" fontId="6" numFmtId="0" xfId="0" applyAlignment="1" applyBorder="1" applyFont="1">
      <alignment horizontal="right" vertical="top"/>
    </xf>
    <xf borderId="4" fillId="3" fontId="6" numFmtId="164" xfId="0" applyAlignment="1" applyBorder="1" applyFont="1" applyNumberFormat="1">
      <alignment horizontal="right" shrinkToFit="0" vertical="top" wrapText="1"/>
    </xf>
    <xf borderId="4" fillId="3" fontId="6" numFmtId="0" xfId="0" applyAlignment="1" applyBorder="1" applyFont="1">
      <alignment vertical="top"/>
    </xf>
    <xf borderId="4" fillId="3" fontId="6" numFmtId="2" xfId="0" applyAlignment="1" applyBorder="1" applyFont="1" applyNumberFormat="1">
      <alignment vertical="top"/>
    </xf>
    <xf borderId="4" fillId="3" fontId="6" numFmtId="2" xfId="0" applyAlignment="1" applyBorder="1" applyFont="1" applyNumberFormat="1">
      <alignment horizontal="right" shrinkToFit="0" vertical="top" wrapText="1"/>
    </xf>
    <xf borderId="4" fillId="3" fontId="6" numFmtId="165" xfId="0" applyAlignment="1" applyBorder="1" applyFont="1" applyNumberFormat="1">
      <alignment vertical="top"/>
    </xf>
    <xf borderId="4" fillId="3" fontId="6" numFmtId="165" xfId="0" applyAlignment="1" applyBorder="1" applyFont="1" applyNumberFormat="1">
      <alignment horizontal="right" shrinkToFit="0" vertical="top" wrapText="1"/>
    </xf>
    <xf borderId="4" fillId="3" fontId="6" numFmtId="166" xfId="0" applyAlignment="1" applyBorder="1" applyFont="1" applyNumberFormat="1">
      <alignment horizontal="right" vertical="top"/>
    </xf>
    <xf borderId="4" fillId="3" fontId="7" numFmtId="0" xfId="0" applyAlignment="1" applyBorder="1" applyFont="1">
      <alignment horizontal="right" shrinkToFit="0" vertical="top" wrapText="1"/>
    </xf>
    <xf borderId="4" fillId="3" fontId="7" numFmtId="165" xfId="0" applyAlignment="1" applyBorder="1" applyFont="1" applyNumberFormat="1">
      <alignment vertical="top"/>
    </xf>
    <xf borderId="4" fillId="3" fontId="6" numFmtId="164" xfId="0" applyAlignment="1" applyBorder="1" applyFont="1" applyNumberFormat="1">
      <alignment vertical="top"/>
    </xf>
    <xf borderId="4" fillId="3" fontId="6" numFmtId="165" xfId="0" applyAlignment="1" applyBorder="1" applyFont="1" applyNumberFormat="1">
      <alignment horizontal="right" vertical="top"/>
    </xf>
    <xf borderId="1" fillId="9" fontId="6" numFmtId="0" xfId="0" applyAlignment="1" applyBorder="1" applyFill="1" applyFont="1">
      <alignment horizontal="center" vertical="center"/>
    </xf>
    <xf borderId="1" fillId="9" fontId="6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right" shrinkToFit="0" vertical="top" wrapText="1"/>
    </xf>
    <xf borderId="4" fillId="9" fontId="6" numFmtId="0" xfId="0" applyAlignment="1" applyBorder="1" applyFont="1">
      <alignment horizontal="right" vertical="top"/>
    </xf>
    <xf borderId="4" fillId="9" fontId="6" numFmtId="164" xfId="0" applyAlignment="1" applyBorder="1" applyFont="1" applyNumberFormat="1">
      <alignment horizontal="right" shrinkToFit="0" vertical="top" wrapText="1"/>
    </xf>
    <xf borderId="4" fillId="9" fontId="6" numFmtId="0" xfId="0" applyAlignment="1" applyBorder="1" applyFont="1">
      <alignment vertical="top"/>
    </xf>
    <xf borderId="4" fillId="9" fontId="6" numFmtId="2" xfId="0" applyAlignment="1" applyBorder="1" applyFont="1" applyNumberFormat="1">
      <alignment vertical="top"/>
    </xf>
    <xf borderId="4" fillId="9" fontId="6" numFmtId="2" xfId="0" applyAlignment="1" applyBorder="1" applyFont="1" applyNumberFormat="1">
      <alignment horizontal="right" shrinkToFit="0" vertical="top" wrapText="1"/>
    </xf>
    <xf borderId="4" fillId="9" fontId="6" numFmtId="165" xfId="0" applyAlignment="1" applyBorder="1" applyFont="1" applyNumberFormat="1">
      <alignment horizontal="right" vertical="top"/>
    </xf>
    <xf borderId="4" fillId="9" fontId="6" numFmtId="165" xfId="0" applyAlignment="1" applyBorder="1" applyFont="1" applyNumberFormat="1">
      <alignment vertical="top"/>
    </xf>
    <xf borderId="4" fillId="9" fontId="6" numFmtId="165" xfId="0" applyAlignment="1" applyBorder="1" applyFont="1" applyNumberFormat="1">
      <alignment horizontal="right" shrinkToFit="0" vertical="top" wrapText="1"/>
    </xf>
    <xf borderId="4" fillId="9" fontId="6" numFmtId="166" xfId="0" applyAlignment="1" applyBorder="1" applyFont="1" applyNumberFormat="1">
      <alignment horizontal="right" vertical="top"/>
    </xf>
    <xf borderId="4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0" fontId="6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right" shrinkToFit="0" vertical="top" wrapText="1"/>
    </xf>
    <xf borderId="4" fillId="10" fontId="6" numFmtId="0" xfId="0" applyAlignment="1" applyBorder="1" applyFont="1">
      <alignment horizontal="right" vertical="top"/>
    </xf>
    <xf borderId="4" fillId="10" fontId="2" numFmtId="164" xfId="0" applyBorder="1" applyFont="1" applyNumberFormat="1"/>
    <xf borderId="4" fillId="10" fontId="2" numFmtId="0" xfId="0" applyBorder="1" applyFont="1"/>
    <xf borderId="4" fillId="10" fontId="2" numFmtId="2" xfId="0" applyBorder="1" applyFont="1" applyNumberFormat="1"/>
    <xf borderId="4" fillId="10" fontId="6" numFmtId="2" xfId="0" applyAlignment="1" applyBorder="1" applyFont="1" applyNumberFormat="1">
      <alignment horizontal="right" shrinkToFit="0" vertical="top" wrapText="1"/>
    </xf>
    <xf borderId="4" fillId="10" fontId="2" numFmtId="165" xfId="0" applyBorder="1" applyFont="1" applyNumberFormat="1"/>
    <xf borderId="4" fillId="10" fontId="6" numFmtId="165" xfId="0" applyAlignment="1" applyBorder="1" applyFont="1" applyNumberFormat="1">
      <alignment horizontal="right" shrinkToFit="0" vertical="top" wrapText="1"/>
    </xf>
    <xf borderId="4" fillId="10" fontId="6" numFmtId="166" xfId="0" applyAlignment="1" applyBorder="1" applyFont="1" applyNumberFormat="1">
      <alignment horizontal="right" vertical="top"/>
    </xf>
    <xf borderId="4" fillId="0" fontId="9" numFmtId="0" xfId="0" applyBorder="1" applyFont="1"/>
    <xf borderId="4" fillId="10" fontId="6" numFmtId="164" xfId="0" applyAlignment="1" applyBorder="1" applyFont="1" applyNumberFormat="1">
      <alignment horizontal="right" shrinkToFit="0" vertical="top" wrapText="1"/>
    </xf>
    <xf borderId="4" fillId="10" fontId="6" numFmtId="165" xfId="0" applyAlignment="1" applyBorder="1" applyFont="1" applyNumberFormat="1">
      <alignment vertical="top"/>
    </xf>
    <xf borderId="1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right" shrinkToFit="0" vertical="top" wrapText="1"/>
    </xf>
    <xf borderId="4" fillId="2" fontId="6" numFmtId="0" xfId="0" applyAlignment="1" applyBorder="1" applyFont="1">
      <alignment horizontal="right" vertical="top"/>
    </xf>
    <xf borderId="4" fillId="2" fontId="6" numFmtId="164" xfId="0" applyAlignment="1" applyBorder="1" applyFont="1" applyNumberFormat="1">
      <alignment horizontal="right" shrinkToFit="0" vertical="top" wrapText="1"/>
    </xf>
    <xf borderId="4" fillId="2" fontId="6" numFmtId="2" xfId="0" applyAlignment="1" applyBorder="1" applyFont="1" applyNumberFormat="1">
      <alignment horizontal="right" shrinkToFit="0" vertical="top" wrapText="1"/>
    </xf>
    <xf borderId="4" fillId="2" fontId="6" numFmtId="165" xfId="0" applyAlignment="1" applyBorder="1" applyFont="1" applyNumberFormat="1">
      <alignment vertical="top"/>
    </xf>
    <xf borderId="4" fillId="2" fontId="6" numFmtId="165" xfId="0" applyAlignment="1" applyBorder="1" applyFont="1" applyNumberFormat="1">
      <alignment horizontal="right" shrinkToFit="0" vertical="top" wrapText="1"/>
    </xf>
    <xf borderId="4" fillId="2" fontId="6" numFmtId="166" xfId="0" applyAlignment="1" applyBorder="1" applyFont="1" applyNumberFormat="1">
      <alignment horizontal="right" vertical="top"/>
    </xf>
    <xf borderId="4" fillId="2" fontId="6" numFmtId="0" xfId="0" applyAlignment="1" applyBorder="1" applyFont="1">
      <alignment vertical="top"/>
    </xf>
    <xf borderId="4" fillId="2" fontId="6" numFmtId="2" xfId="0" applyAlignment="1" applyBorder="1" applyFont="1" applyNumberFormat="1">
      <alignment vertical="top"/>
    </xf>
    <xf borderId="4" fillId="2" fontId="6" numFmtId="165" xfId="0" applyAlignment="1" applyBorder="1" applyFont="1" applyNumberFormat="1">
      <alignment horizontal="right" vertical="top"/>
    </xf>
    <xf borderId="4" fillId="0" fontId="8" numFmtId="164" xfId="0" applyBorder="1" applyFont="1" applyNumberFormat="1"/>
    <xf borderId="7" fillId="0" fontId="5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horizontal="center"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11" fontId="6" numFmtId="0" xfId="0" applyAlignment="1" applyBorder="1" applyFill="1" applyFont="1">
      <alignment horizontal="left" shrinkToFit="0" vertical="center" wrapText="1"/>
    </xf>
    <xf borderId="4" fillId="11" fontId="6" numFmtId="0" xfId="0" applyAlignment="1" applyBorder="1" applyFont="1">
      <alignment horizontal="right" shrinkToFit="0" vertical="top" wrapText="1"/>
    </xf>
    <xf borderId="4" fillId="11" fontId="6" numFmtId="0" xfId="0" applyAlignment="1" applyBorder="1" applyFont="1">
      <alignment horizontal="right" vertical="top"/>
    </xf>
    <xf borderId="4" fillId="11" fontId="6" numFmtId="164" xfId="0" applyAlignment="1" applyBorder="1" applyFont="1" applyNumberFormat="1">
      <alignment horizontal="right" shrinkToFit="0" vertical="top" wrapText="1"/>
    </xf>
    <xf borderId="4" fillId="11" fontId="6" numFmtId="166" xfId="0" applyAlignment="1" applyBorder="1" applyFont="1" applyNumberFormat="1">
      <alignment horizontal="right" shrinkToFit="0" vertical="top" wrapText="1"/>
    </xf>
    <xf borderId="4" fillId="11" fontId="6" numFmtId="2" xfId="0" applyAlignment="1" applyBorder="1" applyFont="1" applyNumberFormat="1">
      <alignment horizontal="right" shrinkToFit="0" vertical="top" wrapText="1"/>
    </xf>
    <xf borderId="4" fillId="11" fontId="6" numFmtId="165" xfId="0" applyAlignment="1" applyBorder="1" applyFont="1" applyNumberFormat="1">
      <alignment horizontal="right" vertical="top"/>
    </xf>
    <xf borderId="4" fillId="11" fontId="6" numFmtId="167" xfId="0" applyAlignment="1" applyBorder="1" applyFont="1" applyNumberFormat="1">
      <alignment horizontal="right" shrinkToFit="0" vertical="top" wrapText="1"/>
    </xf>
    <xf borderId="4" fillId="11" fontId="6" numFmtId="2" xfId="0" applyAlignment="1" applyBorder="1" applyFont="1" applyNumberFormat="1">
      <alignment horizontal="right" vertical="top"/>
    </xf>
    <xf borderId="4" fillId="11" fontId="6" numFmtId="0" xfId="0" applyAlignment="1" applyBorder="1" applyFont="1">
      <alignment horizontal="right" shrinkToFit="0" vertical="center" wrapText="1"/>
    </xf>
    <xf borderId="4" fillId="11" fontId="6" numFmtId="0" xfId="0" applyAlignment="1" applyBorder="1" applyFont="1">
      <alignment horizontal="right"/>
    </xf>
    <xf borderId="4" fillId="11" fontId="6" numFmtId="164" xfId="0" applyAlignment="1" applyBorder="1" applyFont="1" applyNumberFormat="1">
      <alignment horizontal="right" shrinkToFit="0" vertical="center" wrapText="1"/>
    </xf>
    <xf borderId="4" fillId="11" fontId="6" numFmtId="166" xfId="0" applyAlignment="1" applyBorder="1" applyFont="1" applyNumberFormat="1">
      <alignment horizontal="right" shrinkToFit="0" vertical="center" wrapText="1"/>
    </xf>
    <xf borderId="4" fillId="11" fontId="6" numFmtId="2" xfId="0" applyAlignment="1" applyBorder="1" applyFont="1" applyNumberFormat="1">
      <alignment horizontal="right" shrinkToFit="0" vertical="center" wrapText="1"/>
    </xf>
    <xf borderId="4" fillId="11" fontId="6" numFmtId="165" xfId="0" applyAlignment="1" applyBorder="1" applyFont="1" applyNumberFormat="1">
      <alignment horizontal="right"/>
    </xf>
    <xf borderId="4" fillId="11" fontId="6" numFmtId="167" xfId="0" applyAlignment="1" applyBorder="1" applyFont="1" applyNumberFormat="1">
      <alignment horizontal="right" shrinkToFit="0" vertical="center" wrapText="1"/>
    </xf>
    <xf borderId="4" fillId="11" fontId="6" numFmtId="2" xfId="0" applyAlignment="1" applyBorder="1" applyFont="1" applyNumberFormat="1">
      <alignment horizontal="right"/>
    </xf>
    <xf borderId="4" fillId="11" fontId="6" numFmtId="165" xfId="0" applyAlignment="1" applyBorder="1" applyFont="1" applyNumberFormat="1">
      <alignment horizontal="right" shrinkToFit="0" vertical="center" wrapText="1"/>
    </xf>
    <xf borderId="4" fillId="11" fontId="8" numFmtId="0" xfId="0" applyAlignment="1" applyBorder="1" applyFont="1">
      <alignment horizontal="right"/>
    </xf>
    <xf borderId="4" fillId="11" fontId="6" numFmtId="165" xfId="0" applyAlignment="1" applyBorder="1" applyFont="1" applyNumberFormat="1">
      <alignment horizontal="right" vertical="center"/>
    </xf>
    <xf borderId="4" fillId="11" fontId="6" numFmtId="166" xfId="0" applyAlignment="1" applyBorder="1" applyFont="1" applyNumberFormat="1">
      <alignment horizontal="right"/>
    </xf>
    <xf borderId="1" fillId="12" fontId="6" numFmtId="0" xfId="0" applyAlignment="1" applyBorder="1" applyFill="1" applyFont="1">
      <alignment horizontal="left" shrinkToFit="0" vertical="center" wrapText="1"/>
    </xf>
    <xf borderId="1" fillId="12" fontId="6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right" shrinkToFit="0" vertical="center" wrapText="1"/>
    </xf>
    <xf borderId="4" fillId="12" fontId="6" numFmtId="164" xfId="0" applyAlignment="1" applyBorder="1" applyFont="1" applyNumberFormat="1">
      <alignment horizontal="right"/>
    </xf>
    <xf borderId="4" fillId="12" fontId="6" numFmtId="0" xfId="0" applyAlignment="1" applyBorder="1" applyFont="1">
      <alignment horizontal="right"/>
    </xf>
    <xf borderId="4" fillId="12" fontId="6" numFmtId="166" xfId="0" applyAlignment="1" applyBorder="1" applyFont="1" applyNumberFormat="1">
      <alignment horizontal="right"/>
    </xf>
    <xf borderId="4" fillId="12" fontId="6" numFmtId="2" xfId="0" applyAlignment="1" applyBorder="1" applyFont="1" applyNumberFormat="1">
      <alignment horizontal="right"/>
    </xf>
    <xf borderId="4" fillId="12" fontId="6" numFmtId="2" xfId="0" applyAlignment="1" applyBorder="1" applyFont="1" applyNumberFormat="1">
      <alignment horizontal="right" shrinkToFit="0" vertical="center" wrapText="1"/>
    </xf>
    <xf borderId="4" fillId="12" fontId="6" numFmtId="165" xfId="0" applyAlignment="1" applyBorder="1" applyFont="1" applyNumberFormat="1">
      <alignment horizontal="right"/>
    </xf>
    <xf borderId="4" fillId="12" fontId="6" numFmtId="167" xfId="0" applyAlignment="1" applyBorder="1" applyFont="1" applyNumberFormat="1">
      <alignment horizontal="right" shrinkToFit="0" vertical="center" wrapText="1"/>
    </xf>
    <xf borderId="4" fillId="13" fontId="6" numFmtId="0" xfId="0" applyAlignment="1" applyBorder="1" applyFill="1" applyFont="1">
      <alignment horizontal="right" shrinkToFit="0" vertical="center" wrapText="1"/>
    </xf>
    <xf borderId="4" fillId="13" fontId="6" numFmtId="164" xfId="0" applyAlignment="1" applyBorder="1" applyFont="1" applyNumberFormat="1">
      <alignment horizontal="right"/>
    </xf>
    <xf borderId="4" fillId="13" fontId="6" numFmtId="0" xfId="0" applyAlignment="1" applyBorder="1" applyFont="1">
      <alignment horizontal="right"/>
    </xf>
    <xf borderId="4" fillId="13" fontId="6" numFmtId="166" xfId="0" applyAlignment="1" applyBorder="1" applyFont="1" applyNumberFormat="1">
      <alignment horizontal="right"/>
    </xf>
    <xf borderId="4" fillId="13" fontId="6" numFmtId="2" xfId="0" applyAlignment="1" applyBorder="1" applyFont="1" applyNumberFormat="1">
      <alignment horizontal="right"/>
    </xf>
    <xf borderId="4" fillId="13" fontId="6" numFmtId="2" xfId="0" applyAlignment="1" applyBorder="1" applyFont="1" applyNumberFormat="1">
      <alignment horizontal="right" shrinkToFit="0" vertical="center" wrapText="1"/>
    </xf>
    <xf borderId="4" fillId="13" fontId="6" numFmtId="165" xfId="0" applyAlignment="1" applyBorder="1" applyFont="1" applyNumberFormat="1">
      <alignment horizontal="right"/>
    </xf>
    <xf borderId="4" fillId="13" fontId="6" numFmtId="167" xfId="0" applyAlignment="1" applyBorder="1" applyFont="1" applyNumberFormat="1">
      <alignment horizontal="right" shrinkToFit="0" vertical="center" wrapText="1"/>
    </xf>
    <xf borderId="4" fillId="13" fontId="6" numFmtId="0" xfId="0" applyBorder="1" applyFont="1"/>
    <xf borderId="4" fillId="12" fontId="6" numFmtId="164" xfId="0" applyAlignment="1" applyBorder="1" applyFont="1" applyNumberFormat="1">
      <alignment horizontal="right" shrinkToFit="0" vertical="center" wrapText="1"/>
    </xf>
    <xf borderId="4" fillId="12" fontId="6" numFmtId="166" xfId="0" applyAlignment="1" applyBorder="1" applyFont="1" applyNumberFormat="1">
      <alignment horizontal="right" shrinkToFit="0" vertical="center" wrapText="1"/>
    </xf>
    <xf borderId="4" fillId="12" fontId="6" numFmtId="165" xfId="0" applyAlignment="1" applyBorder="1" applyFont="1" applyNumberFormat="1">
      <alignment horizontal="right" vertical="center"/>
    </xf>
    <xf borderId="4" fillId="13" fontId="8" numFmtId="0" xfId="0" applyAlignment="1" applyBorder="1" applyFont="1">
      <alignment horizontal="right" shrinkToFit="0" vertical="center" wrapText="1"/>
    </xf>
    <xf borderId="4" fillId="13" fontId="8" numFmtId="0" xfId="0" applyAlignment="1" applyBorder="1" applyFont="1">
      <alignment horizontal="right"/>
    </xf>
    <xf borderId="4" fillId="13" fontId="8" numFmtId="164" xfId="0" applyAlignment="1" applyBorder="1" applyFont="1" applyNumberFormat="1">
      <alignment horizontal="right" shrinkToFit="0" vertical="center" wrapText="1"/>
    </xf>
    <xf borderId="4" fillId="13" fontId="8" numFmtId="166" xfId="0" applyAlignment="1" applyBorder="1" applyFont="1" applyNumberFormat="1">
      <alignment horizontal="right" shrinkToFit="0" vertical="center" wrapText="1"/>
    </xf>
    <xf borderId="4" fillId="13" fontId="8" numFmtId="2" xfId="0" applyAlignment="1" applyBorder="1" applyFont="1" applyNumberFormat="1">
      <alignment horizontal="right" shrinkToFit="0" vertical="center" wrapText="1"/>
    </xf>
    <xf borderId="4" fillId="13" fontId="8" numFmtId="165" xfId="0" applyAlignment="1" applyBorder="1" applyFont="1" applyNumberFormat="1">
      <alignment horizontal="right" vertical="center"/>
    </xf>
    <xf borderId="4" fillId="13" fontId="8" numFmtId="167" xfId="0" applyAlignment="1" applyBorder="1" applyFont="1" applyNumberFormat="1">
      <alignment horizontal="right" shrinkToFit="0" vertical="center" wrapText="1"/>
    </xf>
    <xf borderId="4" fillId="13" fontId="8" numFmtId="2" xfId="0" applyAlignment="1" applyBorder="1" applyFont="1" applyNumberFormat="1">
      <alignment horizontal="right"/>
    </xf>
    <xf borderId="13" fillId="14" fontId="6" numFmtId="0" xfId="0" applyAlignment="1" applyBorder="1" applyFill="1" applyFont="1">
      <alignment horizontal="center" vertical="center"/>
    </xf>
    <xf borderId="14" fillId="14" fontId="6" numFmtId="0" xfId="0" applyAlignment="1" applyBorder="1" applyFont="1">
      <alignment horizontal="center" shrinkToFit="0" vertical="center" wrapText="1"/>
    </xf>
    <xf borderId="15" fillId="14" fontId="6" numFmtId="0" xfId="0" applyAlignment="1" applyBorder="1" applyFont="1">
      <alignment horizontal="right" shrinkToFit="0" vertical="center" wrapText="1"/>
    </xf>
    <xf borderId="15" fillId="14" fontId="6" numFmtId="0" xfId="0" applyAlignment="1" applyBorder="1" applyFont="1">
      <alignment horizontal="right"/>
    </xf>
    <xf borderId="15" fillId="14" fontId="6" numFmtId="164" xfId="0" applyAlignment="1" applyBorder="1" applyFont="1" applyNumberFormat="1">
      <alignment horizontal="right" shrinkToFit="0" vertical="center" wrapText="1"/>
    </xf>
    <xf borderId="15" fillId="14" fontId="6" numFmtId="166" xfId="0" applyAlignment="1" applyBorder="1" applyFont="1" applyNumberFormat="1">
      <alignment horizontal="right" shrinkToFit="0" vertical="center" wrapText="1"/>
    </xf>
    <xf borderId="15" fillId="14" fontId="6" numFmtId="2" xfId="0" applyAlignment="1" applyBorder="1" applyFont="1" applyNumberFormat="1">
      <alignment horizontal="right" shrinkToFit="0" vertical="center" wrapText="1"/>
    </xf>
    <xf borderId="15" fillId="14" fontId="6" numFmtId="165" xfId="0" applyAlignment="1" applyBorder="1" applyFont="1" applyNumberFormat="1">
      <alignment horizontal="right" vertical="center"/>
    </xf>
    <xf borderId="15" fillId="14" fontId="6" numFmtId="167" xfId="0" applyAlignment="1" applyBorder="1" applyFont="1" applyNumberFormat="1">
      <alignment horizontal="right" shrinkToFit="0" vertical="center" wrapText="1"/>
    </xf>
    <xf borderId="16" fillId="14" fontId="6" numFmtId="2" xfId="0" applyAlignment="1" applyBorder="1" applyFont="1" applyNumberFormat="1">
      <alignment horizontal="right"/>
    </xf>
    <xf borderId="17" fillId="0" fontId="3" numFmtId="0" xfId="0" applyBorder="1" applyFont="1"/>
    <xf borderId="18" fillId="0" fontId="3" numFmtId="0" xfId="0" applyBorder="1" applyFont="1"/>
    <xf borderId="4" fillId="14" fontId="6" numFmtId="0" xfId="0" applyAlignment="1" applyBorder="1" applyFont="1">
      <alignment horizontal="right" shrinkToFit="0" vertical="center" wrapText="1"/>
    </xf>
    <xf borderId="4" fillId="14" fontId="6" numFmtId="0" xfId="0" applyAlignment="1" applyBorder="1" applyFont="1">
      <alignment horizontal="right"/>
    </xf>
    <xf borderId="4" fillId="14" fontId="6" numFmtId="164" xfId="0" applyAlignment="1" applyBorder="1" applyFont="1" applyNumberFormat="1">
      <alignment horizontal="right" shrinkToFit="0" vertical="center" wrapText="1"/>
    </xf>
    <xf borderId="4" fillId="14" fontId="6" numFmtId="166" xfId="0" applyAlignment="1" applyBorder="1" applyFont="1" applyNumberFormat="1">
      <alignment horizontal="right" shrinkToFit="0" vertical="center" wrapText="1"/>
    </xf>
    <xf borderId="4" fillId="14" fontId="6" numFmtId="2" xfId="0" applyAlignment="1" applyBorder="1" applyFont="1" applyNumberFormat="1">
      <alignment horizontal="right" shrinkToFit="0" vertical="center" wrapText="1"/>
    </xf>
    <xf borderId="4" fillId="14" fontId="6" numFmtId="165" xfId="0" applyAlignment="1" applyBorder="1" applyFont="1" applyNumberFormat="1">
      <alignment horizontal="right" vertical="center"/>
    </xf>
    <xf borderId="4" fillId="14" fontId="6" numFmtId="167" xfId="0" applyAlignment="1" applyBorder="1" applyFont="1" applyNumberFormat="1">
      <alignment horizontal="right" shrinkToFit="0" vertical="center" wrapText="1"/>
    </xf>
    <xf borderId="19" fillId="14" fontId="6" numFmtId="2" xfId="0" applyAlignment="1" applyBorder="1" applyFont="1" applyNumberFormat="1">
      <alignment horizontal="right"/>
    </xf>
    <xf borderId="20" fillId="0" fontId="3" numFmtId="0" xfId="0" applyBorder="1" applyFont="1"/>
    <xf borderId="21" fillId="0" fontId="3" numFmtId="0" xfId="0" applyBorder="1" applyFont="1"/>
    <xf borderId="7" fillId="2" fontId="6" numFmtId="0" xfId="0" applyAlignment="1" applyBorder="1" applyFont="1">
      <alignment horizontal="left" shrinkToFit="0" vertical="center" wrapText="1"/>
    </xf>
    <xf borderId="22" fillId="2" fontId="6" numFmtId="0" xfId="0" applyAlignment="1" applyBorder="1" applyFont="1">
      <alignment horizontal="left" shrinkToFit="0" vertical="center" wrapText="1"/>
    </xf>
    <xf borderId="4" fillId="2" fontId="6" numFmtId="0" xfId="0" applyAlignment="1" applyBorder="1" applyFont="1">
      <alignment horizontal="right" shrinkToFit="0" vertical="center" wrapText="1"/>
    </xf>
    <xf borderId="4" fillId="2" fontId="6" numFmtId="0" xfId="0" applyAlignment="1" applyBorder="1" applyFont="1">
      <alignment horizontal="right"/>
    </xf>
    <xf borderId="4" fillId="2" fontId="6" numFmtId="164" xfId="0" applyAlignment="1" applyBorder="1" applyFont="1" applyNumberFormat="1">
      <alignment horizontal="right" shrinkToFit="0" vertical="center" wrapText="1"/>
    </xf>
    <xf borderId="4" fillId="2" fontId="6" numFmtId="166" xfId="0" applyAlignment="1" applyBorder="1" applyFont="1" applyNumberFormat="1">
      <alignment horizontal="right" shrinkToFit="0" vertical="center" wrapText="1"/>
    </xf>
    <xf borderId="4" fillId="2" fontId="6" numFmtId="2" xfId="0" applyAlignment="1" applyBorder="1" applyFont="1" applyNumberFormat="1">
      <alignment horizontal="right" shrinkToFit="0" vertical="center" wrapText="1"/>
    </xf>
    <xf borderId="4" fillId="2" fontId="6" numFmtId="165" xfId="0" applyAlignment="1" applyBorder="1" applyFont="1" applyNumberFormat="1">
      <alignment horizontal="right" vertical="center"/>
    </xf>
    <xf borderId="4" fillId="2" fontId="6" numFmtId="167" xfId="0" applyAlignment="1" applyBorder="1" applyFont="1" applyNumberFormat="1">
      <alignment horizontal="right" shrinkToFit="0" vertical="center" wrapText="1"/>
    </xf>
    <xf borderId="19" fillId="2" fontId="6" numFmtId="2" xfId="0" applyAlignment="1" applyBorder="1" applyFont="1" applyNumberFormat="1">
      <alignment horizontal="right"/>
    </xf>
    <xf borderId="4" fillId="13" fontId="6" numFmtId="164" xfId="0" applyAlignment="1" applyBorder="1" applyFont="1" applyNumberFormat="1">
      <alignment horizontal="right" shrinkToFit="0" vertical="center" wrapText="1"/>
    </xf>
    <xf borderId="4" fillId="13" fontId="6" numFmtId="166" xfId="0" applyAlignment="1" applyBorder="1" applyFont="1" applyNumberFormat="1">
      <alignment horizontal="right" shrinkToFit="0" vertical="center" wrapText="1"/>
    </xf>
    <xf borderId="4" fillId="13" fontId="6" numFmtId="165" xfId="0" applyAlignment="1" applyBorder="1" applyFont="1" applyNumberFormat="1">
      <alignment horizontal="right" vertical="center"/>
    </xf>
    <xf borderId="19" fillId="13" fontId="6" numFmtId="2" xfId="0" applyAlignment="1" applyBorder="1" applyFont="1" applyNumberFormat="1">
      <alignment horizontal="right"/>
    </xf>
    <xf borderId="23" fillId="0" fontId="3" numFmtId="0" xfId="0" applyBorder="1" applyFont="1"/>
    <xf borderId="7" fillId="10" fontId="6" numFmtId="0" xfId="0" applyAlignment="1" applyBorder="1" applyFont="1">
      <alignment horizontal="left" shrinkToFit="0" vertical="center" wrapText="1"/>
    </xf>
    <xf borderId="22" fillId="10" fontId="6" numFmtId="0" xfId="0" applyAlignment="1" applyBorder="1" applyFont="1">
      <alignment horizontal="left" shrinkToFit="0" vertical="center" wrapText="1"/>
    </xf>
    <xf borderId="4" fillId="10" fontId="6" numFmtId="0" xfId="0" applyAlignment="1" applyBorder="1" applyFont="1">
      <alignment horizontal="right" shrinkToFit="0" vertical="center" wrapText="1"/>
    </xf>
    <xf borderId="4" fillId="10" fontId="6" numFmtId="0" xfId="0" applyAlignment="1" applyBorder="1" applyFont="1">
      <alignment horizontal="right"/>
    </xf>
    <xf borderId="4" fillId="10" fontId="6" numFmtId="164" xfId="0" applyAlignment="1" applyBorder="1" applyFont="1" applyNumberFormat="1">
      <alignment horizontal="right" shrinkToFit="0" vertical="center" wrapText="1"/>
    </xf>
    <xf borderId="4" fillId="10" fontId="6" numFmtId="166" xfId="0" applyAlignment="1" applyBorder="1" applyFont="1" applyNumberFormat="1">
      <alignment horizontal="right" shrinkToFit="0" vertical="center" wrapText="1"/>
    </xf>
    <xf borderId="4" fillId="10" fontId="6" numFmtId="2" xfId="0" applyAlignment="1" applyBorder="1" applyFont="1" applyNumberFormat="1">
      <alignment horizontal="right" shrinkToFit="0" vertical="center" wrapText="1"/>
    </xf>
    <xf borderId="4" fillId="10" fontId="6" numFmtId="165" xfId="0" applyAlignment="1" applyBorder="1" applyFont="1" applyNumberFormat="1">
      <alignment horizontal="right" vertical="center"/>
    </xf>
    <xf borderId="4" fillId="10" fontId="6" numFmtId="167" xfId="0" applyAlignment="1" applyBorder="1" applyFont="1" applyNumberFormat="1">
      <alignment horizontal="right" shrinkToFit="0" vertical="center" wrapText="1"/>
    </xf>
    <xf borderId="19" fillId="10" fontId="6" numFmtId="2" xfId="0" applyAlignment="1" applyBorder="1" applyFont="1" applyNumberFormat="1">
      <alignment horizontal="right"/>
    </xf>
    <xf borderId="24" fillId="0" fontId="3" numFmtId="0" xfId="0" applyBorder="1" applyFont="1"/>
    <xf borderId="25" fillId="0" fontId="3" numFmtId="0" xfId="0" applyBorder="1" applyFont="1"/>
    <xf borderId="7" fillId="15" fontId="6" numFmtId="0" xfId="0" applyAlignment="1" applyBorder="1" applyFill="1" applyFont="1">
      <alignment horizontal="left" shrinkToFit="0" vertical="center" wrapText="1"/>
    </xf>
    <xf borderId="22" fillId="16" fontId="6" numFmtId="0" xfId="0" applyAlignment="1" applyBorder="1" applyFill="1" applyFont="1">
      <alignment horizontal="left" shrinkToFit="0" vertical="center" wrapText="1"/>
    </xf>
    <xf borderId="4" fillId="16" fontId="6" numFmtId="0" xfId="0" applyAlignment="1" applyBorder="1" applyFont="1">
      <alignment horizontal="right" shrinkToFit="0" vertical="center" wrapText="1"/>
    </xf>
    <xf borderId="4" fillId="16" fontId="6" numFmtId="164" xfId="0" applyAlignment="1" applyBorder="1" applyFont="1" applyNumberFormat="1">
      <alignment horizontal="right" shrinkToFit="0" vertical="center" wrapText="1"/>
    </xf>
    <xf borderId="4" fillId="16" fontId="6" numFmtId="0" xfId="0" applyAlignment="1" applyBorder="1" applyFont="1">
      <alignment horizontal="right"/>
    </xf>
    <xf borderId="4" fillId="16" fontId="6" numFmtId="166" xfId="0" applyAlignment="1" applyBorder="1" applyFont="1" applyNumberFormat="1">
      <alignment horizontal="right" shrinkToFit="0" vertical="center" wrapText="1"/>
    </xf>
    <xf borderId="4" fillId="16" fontId="6" numFmtId="2" xfId="0" applyAlignment="1" applyBorder="1" applyFont="1" applyNumberFormat="1">
      <alignment horizontal="right" shrinkToFit="0" vertical="center" wrapText="1"/>
    </xf>
    <xf borderId="4" fillId="16" fontId="6" numFmtId="165" xfId="0" applyAlignment="1" applyBorder="1" applyFont="1" applyNumberFormat="1">
      <alignment horizontal="right" shrinkToFit="0" vertical="center" wrapText="1"/>
    </xf>
    <xf borderId="4" fillId="16" fontId="6" numFmtId="167" xfId="0" applyAlignment="1" applyBorder="1" applyFont="1" applyNumberFormat="1">
      <alignment horizontal="right" shrinkToFit="0" vertical="center" wrapText="1"/>
    </xf>
    <xf borderId="19" fillId="16" fontId="6" numFmtId="2" xfId="0" applyAlignment="1" applyBorder="1" applyFont="1" applyNumberFormat="1">
      <alignment horizontal="right"/>
    </xf>
    <xf borderId="4" fillId="13" fontId="6" numFmtId="165" xfId="0" applyAlignment="1" applyBorder="1" applyFont="1" applyNumberFormat="1">
      <alignment horizontal="right" shrinkToFit="0" vertical="center" wrapText="1"/>
    </xf>
    <xf borderId="7" fillId="8" fontId="6" numFmtId="0" xfId="0" applyAlignment="1" applyBorder="1" applyFont="1">
      <alignment horizontal="left" shrinkToFit="0" vertical="center" wrapText="1"/>
    </xf>
    <xf borderId="22" fillId="8" fontId="6" numFmtId="0" xfId="0" applyAlignment="1" applyBorder="1" applyFont="1">
      <alignment horizontal="left" shrinkToFit="0" vertical="center" wrapText="1"/>
    </xf>
    <xf borderId="4" fillId="8" fontId="6" numFmtId="0" xfId="0" applyAlignment="1" applyBorder="1" applyFont="1">
      <alignment horizontal="right" shrinkToFit="0" vertical="center" wrapText="1"/>
    </xf>
    <xf borderId="4" fillId="8" fontId="6" numFmtId="0" xfId="0" applyAlignment="1" applyBorder="1" applyFont="1">
      <alignment horizontal="right"/>
    </xf>
    <xf borderId="4" fillId="8" fontId="6" numFmtId="164" xfId="0" applyAlignment="1" applyBorder="1" applyFont="1" applyNumberFormat="1">
      <alignment horizontal="right" shrinkToFit="0" vertical="center" wrapText="1"/>
    </xf>
    <xf borderId="4" fillId="8" fontId="6" numFmtId="166" xfId="0" applyAlignment="1" applyBorder="1" applyFont="1" applyNumberFormat="1">
      <alignment horizontal="right" shrinkToFit="0" vertical="center" wrapText="1"/>
    </xf>
    <xf borderId="4" fillId="8" fontId="6" numFmtId="2" xfId="0" applyAlignment="1" applyBorder="1" applyFont="1" applyNumberFormat="1">
      <alignment horizontal="right" shrinkToFit="0" vertical="center" wrapText="1"/>
    </xf>
    <xf borderId="4" fillId="8" fontId="6" numFmtId="165" xfId="0" applyAlignment="1" applyBorder="1" applyFont="1" applyNumberFormat="1">
      <alignment horizontal="right" shrinkToFit="0" vertical="center" wrapText="1"/>
    </xf>
    <xf borderId="4" fillId="8" fontId="6" numFmtId="167" xfId="0" applyAlignment="1" applyBorder="1" applyFont="1" applyNumberFormat="1">
      <alignment horizontal="right" shrinkToFit="0" vertical="center" wrapText="1"/>
    </xf>
    <xf borderId="19" fillId="8" fontId="6" numFmtId="2" xfId="0" applyAlignment="1" applyBorder="1" applyFont="1" applyNumberFormat="1">
      <alignment horizontal="right"/>
    </xf>
    <xf borderId="26" fillId="8" fontId="6" numFmtId="0" xfId="0" applyAlignment="1" applyBorder="1" applyFont="1">
      <alignment horizontal="right" shrinkToFit="0" vertical="center" wrapText="1"/>
    </xf>
    <xf borderId="26" fillId="8" fontId="6" numFmtId="164" xfId="0" applyAlignment="1" applyBorder="1" applyFont="1" applyNumberFormat="1">
      <alignment horizontal="right" shrinkToFit="0" vertical="center" wrapText="1"/>
    </xf>
    <xf borderId="26" fillId="8" fontId="6" numFmtId="0" xfId="0" applyAlignment="1" applyBorder="1" applyFont="1">
      <alignment horizontal="right"/>
    </xf>
    <xf borderId="26" fillId="8" fontId="6" numFmtId="166" xfId="0" applyAlignment="1" applyBorder="1" applyFont="1" applyNumberFormat="1">
      <alignment horizontal="right" shrinkToFit="0" vertical="center" wrapText="1"/>
    </xf>
    <xf borderId="26" fillId="8" fontId="6" numFmtId="2" xfId="0" applyAlignment="1" applyBorder="1" applyFont="1" applyNumberFormat="1">
      <alignment horizontal="right" shrinkToFit="0" vertical="center" wrapText="1"/>
    </xf>
    <xf borderId="26" fillId="8" fontId="6" numFmtId="165" xfId="0" applyAlignment="1" applyBorder="1" applyFont="1" applyNumberFormat="1">
      <alignment horizontal="right" shrinkToFit="0" vertical="center" wrapText="1"/>
    </xf>
    <xf borderId="26" fillId="8" fontId="6" numFmtId="167" xfId="0" applyAlignment="1" applyBorder="1" applyFont="1" applyNumberFormat="1">
      <alignment horizontal="right" shrinkToFit="0" vertical="center" wrapText="1"/>
    </xf>
    <xf borderId="27" fillId="8" fontId="6" numFmtId="2" xfId="0" applyAlignment="1" applyBorder="1" applyFont="1" applyNumberFormat="1">
      <alignment horizontal="right"/>
    </xf>
    <xf borderId="1" fillId="2" fontId="6" numFmtId="0" xfId="0" applyAlignment="1" applyBorder="1" applyFont="1">
      <alignment horizontal="left" shrinkToFit="0" vertical="center" wrapText="1"/>
    </xf>
    <xf borderId="4" fillId="2" fontId="6" numFmtId="165" xfId="0" applyAlignment="1" applyBorder="1" applyFont="1" applyNumberFormat="1">
      <alignment horizontal="right" shrinkToFit="0" vertical="center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horizontal="center" vertical="top"/>
    </xf>
    <xf borderId="1" fillId="11" fontId="6" numFmtId="0" xfId="0" applyAlignment="1" applyBorder="1" applyFont="1">
      <alignment horizontal="center" shrinkToFit="0" vertical="center" wrapText="1"/>
    </xf>
    <xf borderId="1" fillId="17" fontId="6" numFmtId="0" xfId="0" applyAlignment="1" applyBorder="1" applyFill="1" applyFont="1">
      <alignment horizontal="left" shrinkToFit="0" vertical="center" wrapText="1"/>
    </xf>
    <xf borderId="4" fillId="17" fontId="6" numFmtId="0" xfId="0" applyAlignment="1" applyBorder="1" applyFont="1">
      <alignment horizontal="right" shrinkToFit="0" vertical="top" wrapText="1"/>
    </xf>
    <xf borderId="4" fillId="17" fontId="6" numFmtId="0" xfId="0" applyAlignment="1" applyBorder="1" applyFont="1">
      <alignment horizontal="right" vertical="top"/>
    </xf>
    <xf borderId="4" fillId="17" fontId="6" numFmtId="164" xfId="0" applyBorder="1" applyFont="1" applyNumberFormat="1"/>
    <xf borderId="4" fillId="17" fontId="6" numFmtId="0" xfId="0" applyBorder="1" applyFont="1"/>
    <xf borderId="4" fillId="17" fontId="6" numFmtId="2" xfId="0" applyBorder="1" applyFont="1" applyNumberFormat="1"/>
    <xf borderId="4" fillId="17" fontId="6" numFmtId="0" xfId="0" applyAlignment="1" applyBorder="1" applyFont="1">
      <alignment horizontal="right"/>
    </xf>
    <xf borderId="4" fillId="17" fontId="6" numFmtId="165" xfId="0" applyBorder="1" applyFont="1" applyNumberFormat="1"/>
    <xf borderId="4" fillId="17" fontId="6" numFmtId="0" xfId="0" applyAlignment="1" applyBorder="1" applyFont="1">
      <alignment horizontal="right" shrinkToFit="0" vertical="center" wrapText="1"/>
    </xf>
    <xf borderId="4" fillId="17" fontId="6" numFmtId="164" xfId="0" applyAlignment="1" applyBorder="1" applyFont="1" applyNumberFormat="1">
      <alignment horizontal="right" shrinkToFit="0" vertical="top" wrapText="1"/>
    </xf>
    <xf borderId="4" fillId="17" fontId="6" numFmtId="165" xfId="0" applyAlignment="1" applyBorder="1" applyFont="1" applyNumberFormat="1">
      <alignment horizontal="right" vertical="top"/>
    </xf>
    <xf borderId="4" fillId="17" fontId="6" numFmtId="165" xfId="0" applyAlignment="1" applyBorder="1" applyFont="1" applyNumberFormat="1">
      <alignment horizontal="right"/>
    </xf>
    <xf borderId="4" fillId="17" fontId="6" numFmtId="165" xfId="0" applyAlignment="1" applyBorder="1" applyFont="1" applyNumberFormat="1">
      <alignment horizontal="right" shrinkToFit="0" vertical="center" wrapText="1"/>
    </xf>
    <xf borderId="4" fillId="17" fontId="6" numFmtId="165" xfId="0" applyAlignment="1" applyBorder="1" applyFont="1" applyNumberFormat="1">
      <alignment horizontal="right" vertical="center"/>
    </xf>
    <xf borderId="4" fillId="17" fontId="8" numFmtId="0" xfId="0" applyAlignment="1" applyBorder="1" applyFont="1">
      <alignment horizontal="right" shrinkToFit="0" vertical="center" wrapText="1"/>
    </xf>
    <xf borderId="4" fillId="17" fontId="6" numFmtId="164" xfId="0" applyAlignment="1" applyBorder="1" applyFont="1" applyNumberFormat="1">
      <alignment horizontal="right"/>
    </xf>
    <xf borderId="1" fillId="18" fontId="6" numFmtId="0" xfId="0" applyAlignment="1" applyBorder="1" applyFill="1" applyFont="1">
      <alignment horizontal="left" shrinkToFit="0" vertical="top" wrapText="1"/>
    </xf>
    <xf borderId="4" fillId="18" fontId="6" numFmtId="0" xfId="0" applyAlignment="1" applyBorder="1" applyFont="1">
      <alignment shrinkToFit="0" vertical="center" wrapText="1"/>
    </xf>
    <xf borderId="4" fillId="18" fontId="6" numFmtId="0" xfId="0" applyAlignment="1" applyBorder="1" applyFont="1">
      <alignment horizontal="right" shrinkToFit="0" vertical="center" wrapText="1"/>
    </xf>
    <xf borderId="4" fillId="18" fontId="6" numFmtId="164" xfId="0" applyAlignment="1" applyBorder="1" applyFont="1" applyNumberFormat="1">
      <alignment horizontal="right"/>
    </xf>
    <xf borderId="4" fillId="18" fontId="6" numFmtId="0" xfId="0" applyBorder="1" applyFont="1"/>
    <xf borderId="4" fillId="18" fontId="6" numFmtId="2" xfId="0" applyBorder="1" applyFont="1" applyNumberFormat="1"/>
    <xf borderId="4" fillId="18" fontId="6" numFmtId="0" xfId="0" applyAlignment="1" applyBorder="1" applyFont="1">
      <alignment horizontal="right"/>
    </xf>
    <xf borderId="4" fillId="18" fontId="6" numFmtId="165" xfId="0" applyAlignment="1" applyBorder="1" applyFont="1" applyNumberFormat="1">
      <alignment horizontal="right"/>
    </xf>
    <xf borderId="4" fillId="18" fontId="6" numFmtId="165" xfId="0" applyBorder="1" applyFont="1" applyNumberFormat="1"/>
    <xf borderId="4" fillId="18" fontId="6" numFmtId="165" xfId="0" applyAlignment="1" applyBorder="1" applyFont="1" applyNumberFormat="1">
      <alignment horizontal="right" vertical="center"/>
    </xf>
    <xf borderId="1" fillId="18" fontId="6" numFmtId="0" xfId="0" applyAlignment="1" applyBorder="1" applyFont="1">
      <alignment horizontal="left" shrinkToFit="0" vertical="center" wrapText="1"/>
    </xf>
    <xf borderId="4" fillId="18" fontId="6" numFmtId="164" xfId="0" applyAlignment="1" applyBorder="1" applyFont="1" applyNumberFormat="1">
      <alignment horizontal="right" shrinkToFit="0" vertical="center" wrapText="1"/>
    </xf>
    <xf borderId="4" fillId="18" fontId="6" numFmtId="0" xfId="0" applyAlignment="1" applyBorder="1" applyFont="1">
      <alignment horizontal="right" vertical="center"/>
    </xf>
    <xf borderId="4" fillId="7" fontId="6" numFmtId="0" xfId="0" applyAlignment="1" applyBorder="1" applyFont="1">
      <alignment horizontal="right" shrinkToFit="0" vertical="center" wrapText="1"/>
    </xf>
    <xf borderId="4" fillId="7" fontId="6" numFmtId="0" xfId="0" applyAlignment="1" applyBorder="1" applyFont="1">
      <alignment horizontal="right"/>
    </xf>
    <xf borderId="4" fillId="7" fontId="6" numFmtId="164" xfId="0" applyAlignment="1" applyBorder="1" applyFont="1" applyNumberFormat="1">
      <alignment horizontal="right" shrinkToFit="0" vertical="center" wrapText="1"/>
    </xf>
    <xf borderId="4" fillId="7" fontId="6" numFmtId="0" xfId="0" applyBorder="1" applyFont="1"/>
    <xf borderId="4" fillId="7" fontId="6" numFmtId="2" xfId="0" applyBorder="1" applyFont="1" applyNumberFormat="1"/>
    <xf borderId="4" fillId="7" fontId="6" numFmtId="165" xfId="0" applyAlignment="1" applyBorder="1" applyFont="1" applyNumberFormat="1">
      <alignment horizontal="right" vertical="center"/>
    </xf>
    <xf borderId="4" fillId="7" fontId="6" numFmtId="165" xfId="0" applyBorder="1" applyFont="1" applyNumberFormat="1"/>
    <xf borderId="26" fillId="7" fontId="6" numFmtId="0" xfId="0" applyBorder="1" applyFont="1"/>
    <xf borderId="19" fillId="7" fontId="6" numFmtId="164" xfId="0" applyAlignment="1" applyBorder="1" applyFont="1" applyNumberFormat="1">
      <alignment horizontal="right" shrinkToFit="0" vertical="center" wrapText="1"/>
    </xf>
    <xf borderId="4" fillId="19" fontId="6" numFmtId="0" xfId="0" applyAlignment="1" applyBorder="1" applyFill="1" applyFont="1">
      <alignment horizontal="right" vertical="center"/>
    </xf>
    <xf borderId="28" fillId="7" fontId="6" numFmtId="0" xfId="0" applyBorder="1" applyFont="1"/>
    <xf borderId="4" fillId="19" fontId="6" numFmtId="0" xfId="0" applyAlignment="1" applyBorder="1" applyFont="1">
      <alignment vertical="center"/>
    </xf>
    <xf borderId="4" fillId="7" fontId="6" numFmtId="165" xfId="0" applyAlignment="1" applyBorder="1" applyFont="1" applyNumberFormat="1">
      <alignment horizontal="right" shrinkToFit="0" vertical="center" wrapText="1"/>
    </xf>
    <xf borderId="7" fillId="0" fontId="1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/>
    </xf>
    <xf borderId="0" fillId="0" fontId="2" numFmtId="1" xfId="0" applyFont="1" applyNumberForma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0" fillId="0" fontId="2" numFmtId="1" xfId="0" applyAlignment="1" applyFont="1" applyNumberFormat="1">
      <alignment shrinkToFit="0" wrapText="1"/>
    </xf>
    <xf borderId="4" fillId="8" fontId="4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top" wrapText="1"/>
    </xf>
    <xf borderId="4" fillId="8" fontId="6" numFmtId="0" xfId="0" applyAlignment="1" applyBorder="1" applyFont="1">
      <alignment horizontal="center" vertical="top"/>
    </xf>
    <xf borderId="4" fillId="8" fontId="6" numFmtId="168" xfId="0" applyAlignment="1" applyBorder="1" applyFont="1" applyNumberFormat="1">
      <alignment horizontal="center" shrinkToFit="0" vertical="top" wrapText="1"/>
    </xf>
    <xf borderId="4" fillId="8" fontId="6" numFmtId="2" xfId="0" applyAlignment="1" applyBorder="1" applyFont="1" applyNumberFormat="1">
      <alignment horizontal="center" vertical="top"/>
    </xf>
    <xf borderId="4" fillId="8" fontId="6" numFmtId="2" xfId="0" applyAlignment="1" applyBorder="1" applyFont="1" applyNumberFormat="1">
      <alignment horizontal="center" shrinkToFit="0" vertical="top" wrapText="1"/>
    </xf>
    <xf borderId="4" fillId="8" fontId="6" numFmtId="165" xfId="0" applyAlignment="1" applyBorder="1" applyFont="1" applyNumberFormat="1">
      <alignment horizontal="center" vertical="top"/>
    </xf>
    <xf borderId="4" fillId="8" fontId="6" numFmtId="165" xfId="0" applyAlignment="1" applyBorder="1" applyFont="1" applyNumberFormat="1">
      <alignment horizontal="center" shrinkToFit="0" vertical="top" wrapText="1"/>
    </xf>
    <xf borderId="4" fillId="8" fontId="6" numFmtId="166" xfId="0" applyAlignment="1" applyBorder="1" applyFont="1" applyNumberFormat="1">
      <alignment horizontal="center" vertical="top"/>
    </xf>
    <xf borderId="3" fillId="0" fontId="6" numFmtId="0" xfId="0" applyBorder="1" applyFont="1"/>
    <xf borderId="3" fillId="0" fontId="6" numFmtId="2" xfId="0" applyAlignment="1" applyBorder="1" applyFont="1" applyNumberFormat="1">
      <alignment horizontal="center" vertical="center"/>
    </xf>
    <xf borderId="4" fillId="0" fontId="6" numFmtId="2" xfId="0" applyAlignment="1" applyBorder="1" applyFont="1" applyNumberFormat="1">
      <alignment horizontal="center" vertical="center"/>
    </xf>
    <xf borderId="4" fillId="8" fontId="6" numFmtId="168" xfId="0" applyAlignment="1" applyBorder="1" applyFont="1" applyNumberFormat="1">
      <alignment horizontal="center" vertical="top"/>
    </xf>
    <xf borderId="4" fillId="4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center"/>
    </xf>
    <xf borderId="4" fillId="4" fontId="4" numFmtId="168" xfId="0" applyAlignment="1" applyBorder="1" applyFont="1" applyNumberFormat="1">
      <alignment horizontal="center" shrinkToFit="0" vertical="center" wrapText="1"/>
    </xf>
    <xf borderId="4" fillId="4" fontId="4" numFmtId="2" xfId="0" applyAlignment="1" applyBorder="1" applyFont="1" applyNumberFormat="1">
      <alignment horizontal="center" shrinkToFit="0" vertical="center" wrapText="1"/>
    </xf>
    <xf borderId="4" fillId="4" fontId="4" numFmtId="165" xfId="0" applyAlignment="1" applyBorder="1" applyFont="1" applyNumberFormat="1">
      <alignment horizontal="center" vertical="center"/>
    </xf>
    <xf borderId="4" fillId="4" fontId="4" numFmtId="165" xfId="0" applyAlignment="1" applyBorder="1" applyFont="1" applyNumberFormat="1">
      <alignment horizontal="center" shrinkToFit="0" vertical="center" wrapText="1"/>
    </xf>
    <xf borderId="4" fillId="4" fontId="4" numFmtId="2" xfId="0" applyAlignment="1" applyBorder="1" applyFont="1" applyNumberFormat="1">
      <alignment horizontal="center"/>
    </xf>
    <xf borderId="4" fillId="5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/>
    </xf>
    <xf borderId="4" fillId="5" fontId="4" numFmtId="168" xfId="0" applyAlignment="1" applyBorder="1" applyFont="1" applyNumberFormat="1">
      <alignment horizontal="center" shrinkToFit="0" vertical="center" wrapText="1"/>
    </xf>
    <xf borderId="4" fillId="5" fontId="4" numFmtId="2" xfId="0" applyAlignment="1" applyBorder="1" applyFont="1" applyNumberFormat="1">
      <alignment horizontal="center" shrinkToFit="0" vertical="center" wrapText="1"/>
    </xf>
    <xf borderId="4" fillId="5" fontId="4" numFmtId="165" xfId="0" applyAlignment="1" applyBorder="1" applyFont="1" applyNumberFormat="1">
      <alignment horizontal="center" vertical="center"/>
    </xf>
    <xf borderId="4" fillId="5" fontId="4" numFmtId="165" xfId="0" applyAlignment="1" applyBorder="1" applyFont="1" applyNumberFormat="1">
      <alignment horizontal="center" shrinkToFit="0" vertical="center" wrapText="1"/>
    </xf>
    <xf borderId="4" fillId="5" fontId="4" numFmtId="2" xfId="0" applyAlignment="1" applyBorder="1" applyFont="1" applyNumberFormat="1">
      <alignment horizontal="center"/>
    </xf>
    <xf borderId="4" fillId="5" fontId="4" numFmtId="165" xfId="0" applyAlignment="1" applyBorder="1" applyFont="1" applyNumberFormat="1">
      <alignment horizontal="center"/>
    </xf>
    <xf borderId="4" fillId="16" fontId="4" numFmtId="0" xfId="0" applyAlignment="1" applyBorder="1" applyFont="1">
      <alignment horizontal="center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4" fillId="16" fontId="6" numFmtId="168" xfId="0" applyAlignment="1" applyBorder="1" applyFont="1" applyNumberFormat="1">
      <alignment horizontal="center" shrinkToFit="0" vertical="center" wrapText="1"/>
    </xf>
    <xf borderId="4" fillId="16" fontId="6" numFmtId="0" xfId="0" applyAlignment="1" applyBorder="1" applyFont="1">
      <alignment horizontal="center"/>
    </xf>
    <xf borderId="4" fillId="16" fontId="6" numFmtId="166" xfId="0" applyAlignment="1" applyBorder="1" applyFont="1" applyNumberFormat="1">
      <alignment horizontal="center" shrinkToFit="0" vertical="center" wrapText="1"/>
    </xf>
    <xf borderId="4" fillId="16" fontId="6" numFmtId="2" xfId="0" applyAlignment="1" applyBorder="1" applyFont="1" applyNumberFormat="1">
      <alignment horizontal="center" shrinkToFit="0" vertical="center" wrapText="1"/>
    </xf>
    <xf borderId="4" fillId="16" fontId="6" numFmtId="165" xfId="0" applyAlignment="1" applyBorder="1" applyFont="1" applyNumberFormat="1">
      <alignment horizontal="center" shrinkToFit="0" vertical="center" wrapText="1"/>
    </xf>
    <xf borderId="4" fillId="16" fontId="6" numFmtId="167" xfId="0" applyAlignment="1" applyBorder="1" applyFont="1" applyNumberFormat="1">
      <alignment horizontal="center" shrinkToFit="0" vertical="center" wrapText="1"/>
    </xf>
    <xf borderId="4" fillId="16" fontId="6" numFmtId="2" xfId="0" applyAlignment="1" applyBorder="1" applyFont="1" applyNumberFormat="1">
      <alignment horizontal="center"/>
    </xf>
    <xf borderId="4" fillId="13" fontId="6" numFmtId="0" xfId="0" applyAlignment="1" applyBorder="1" applyFont="1">
      <alignment horizontal="center" shrinkToFit="0" vertical="center" wrapText="1"/>
    </xf>
    <xf borderId="4" fillId="13" fontId="6" numFmtId="0" xfId="0" applyAlignment="1" applyBorder="1" applyFont="1">
      <alignment horizontal="center"/>
    </xf>
    <xf borderId="4" fillId="13" fontId="6" numFmtId="168" xfId="0" applyAlignment="1" applyBorder="1" applyFont="1" applyNumberFormat="1">
      <alignment horizontal="center" shrinkToFit="0" vertical="center" wrapText="1"/>
    </xf>
    <xf borderId="4" fillId="13" fontId="6" numFmtId="166" xfId="0" applyAlignment="1" applyBorder="1" applyFont="1" applyNumberFormat="1">
      <alignment horizontal="center" shrinkToFit="0" vertical="center" wrapText="1"/>
    </xf>
    <xf borderId="4" fillId="13" fontId="6" numFmtId="2" xfId="0" applyAlignment="1" applyBorder="1" applyFont="1" applyNumberFormat="1">
      <alignment horizontal="center" shrinkToFit="0" vertical="center" wrapText="1"/>
    </xf>
    <xf borderId="4" fillId="13" fontId="6" numFmtId="165" xfId="0" applyAlignment="1" applyBorder="1" applyFont="1" applyNumberFormat="1">
      <alignment horizontal="center" shrinkToFit="0" vertical="center" wrapText="1"/>
    </xf>
    <xf borderId="4" fillId="13" fontId="6" numFmtId="167" xfId="0" applyAlignment="1" applyBorder="1" applyFont="1" applyNumberFormat="1">
      <alignment horizontal="center" shrinkToFit="0" vertical="center" wrapText="1"/>
    </xf>
    <xf borderId="4" fillId="13" fontId="6" numFmtId="2" xfId="0" applyAlignment="1" applyBorder="1" applyFont="1" applyNumberFormat="1">
      <alignment horizontal="center"/>
    </xf>
    <xf borderId="4" fillId="7" fontId="4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shrinkToFit="0" vertical="center" wrapText="1"/>
    </xf>
    <xf borderId="4" fillId="7" fontId="6" numFmtId="168" xfId="0" applyAlignment="1" applyBorder="1" applyFont="1" applyNumberFormat="1">
      <alignment horizontal="center" shrinkToFit="0" vertical="center" wrapText="1"/>
    </xf>
    <xf borderId="4" fillId="7" fontId="8" numFmtId="0" xfId="0" applyAlignment="1" applyBorder="1" applyFont="1">
      <alignment horizontal="center"/>
    </xf>
    <xf borderId="4" fillId="7" fontId="6" numFmtId="2" xfId="0" applyAlignment="1" applyBorder="1" applyFont="1" applyNumberFormat="1">
      <alignment horizontal="center"/>
    </xf>
    <xf borderId="4" fillId="7" fontId="6" numFmtId="165" xfId="0" applyAlignment="1" applyBorder="1" applyFont="1" applyNumberFormat="1">
      <alignment horizontal="center" vertical="center"/>
    </xf>
    <xf borderId="4" fillId="7" fontId="6" numFmtId="165" xfId="0" applyAlignment="1" applyBorder="1" applyFont="1" applyNumberFormat="1">
      <alignment horizontal="center"/>
    </xf>
    <xf borderId="4" fillId="7" fontId="6" numFmtId="165" xfId="0" applyAlignment="1" applyBorder="1" applyFont="1" applyNumberFormat="1">
      <alignment horizontal="center" shrinkToFit="0" vertical="center" wrapText="1"/>
    </xf>
    <xf borderId="0" fillId="0" fontId="10" numFmtId="0" xfId="0" applyFont="1"/>
    <xf borderId="4" fillId="7" fontId="8" numFmtId="0" xfId="0" applyAlignment="1" applyBorder="1" applyFont="1">
      <alignment horizontal="center" shrinkToFit="0" vertical="center" wrapText="1"/>
    </xf>
    <xf borderId="4" fillId="17" fontId="6" numFmtId="0" xfId="0" applyAlignment="1" applyBorder="1" applyFont="1">
      <alignment horizontal="center" shrinkToFit="0" vertical="center" wrapText="1"/>
    </xf>
    <xf borderId="4" fillId="7" fontId="8" numFmtId="165" xfId="0" applyAlignment="1" applyBorder="1" applyFont="1" applyNumberFormat="1">
      <alignment horizontal="center" shrinkToFit="0" vertical="center" wrapText="1"/>
    </xf>
    <xf borderId="4" fillId="18" fontId="4" numFmtId="0" xfId="0" applyAlignment="1" applyBorder="1" applyFont="1">
      <alignment horizontal="center" shrinkToFit="0" vertical="center" wrapText="1"/>
    </xf>
    <xf borderId="4" fillId="18" fontId="6" numFmtId="0" xfId="0" applyAlignment="1" applyBorder="1" applyFont="1">
      <alignment horizontal="center" shrinkToFit="0" vertical="center" wrapText="1"/>
    </xf>
    <xf borderId="4" fillId="18" fontId="6" numFmtId="0" xfId="0" applyAlignment="1" applyBorder="1" applyFont="1">
      <alignment horizontal="center"/>
    </xf>
    <xf borderId="4" fillId="18" fontId="6" numFmtId="168" xfId="0" applyAlignment="1" applyBorder="1" applyFont="1" applyNumberFormat="1">
      <alignment horizontal="center" shrinkToFit="0" vertical="center" wrapText="1"/>
    </xf>
    <xf borderId="4" fillId="18" fontId="6" numFmtId="2" xfId="0" applyAlignment="1" applyBorder="1" applyFont="1" applyNumberFormat="1">
      <alignment horizontal="center"/>
    </xf>
    <xf borderId="4" fillId="18" fontId="6" numFmtId="165" xfId="0" applyAlignment="1" applyBorder="1" applyFont="1" applyNumberFormat="1">
      <alignment horizontal="center" vertical="center"/>
    </xf>
    <xf borderId="4" fillId="18" fontId="6" numFmtId="165" xfId="0" applyAlignment="1" applyBorder="1" applyFont="1" applyNumberFormat="1">
      <alignment horizontal="center"/>
    </xf>
    <xf borderId="4" fillId="18" fontId="11" numFmtId="0" xfId="0" applyAlignment="1" applyBorder="1" applyFont="1">
      <alignment horizontal="center"/>
    </xf>
    <xf borderId="32" fillId="18" fontId="6" numFmtId="0" xfId="0" applyAlignment="1" applyBorder="1" applyFont="1">
      <alignment horizontal="center"/>
    </xf>
    <xf borderId="32" fillId="18" fontId="6" numFmtId="0" xfId="0" applyAlignment="1" applyBorder="1" applyFont="1">
      <alignment horizontal="center" vertical="center"/>
    </xf>
    <xf borderId="32" fillId="7" fontId="6" numFmtId="0" xfId="0" applyAlignment="1" applyBorder="1" applyFont="1">
      <alignment horizontal="center"/>
    </xf>
    <xf borderId="4" fillId="18" fontId="6" numFmtId="168" xfId="0" applyAlignment="1" applyBorder="1" applyFont="1" applyNumberFormat="1">
      <alignment horizontal="center"/>
    </xf>
    <xf borderId="4" fillId="18" fontId="6" numFmtId="0" xfId="0" applyAlignment="1" applyBorder="1" applyFont="1">
      <alignment horizontal="center" vertical="center"/>
    </xf>
    <xf borderId="4" fillId="6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/>
    </xf>
    <xf borderId="4" fillId="6" fontId="4" numFmtId="168" xfId="0" applyAlignment="1" applyBorder="1" applyFont="1" applyNumberFormat="1">
      <alignment horizontal="center" shrinkToFit="0" vertical="center" wrapText="1"/>
    </xf>
    <xf borderId="4" fillId="6" fontId="4" numFmtId="2" xfId="0" applyAlignment="1" applyBorder="1" applyFont="1" applyNumberFormat="1">
      <alignment horizontal="center" shrinkToFit="0" vertical="center" wrapText="1"/>
    </xf>
    <xf borderId="4" fillId="6" fontId="4" numFmtId="165" xfId="0" applyAlignment="1" applyBorder="1" applyFont="1" applyNumberFormat="1">
      <alignment horizontal="center" vertical="center"/>
    </xf>
    <xf borderId="4" fillId="6" fontId="4" numFmtId="165" xfId="0" applyAlignment="1" applyBorder="1" applyFont="1" applyNumberFormat="1">
      <alignment horizontal="center" shrinkToFit="0" vertical="center" wrapText="1"/>
    </xf>
    <xf borderId="4" fillId="6" fontId="4" numFmtId="2" xfId="0" applyAlignment="1" applyBorder="1" applyFont="1" applyNumberFormat="1">
      <alignment horizontal="center"/>
    </xf>
    <xf borderId="0" fillId="0" fontId="2" numFmtId="0" xfId="0" applyFont="1"/>
    <xf borderId="4" fillId="6" fontId="4" numFmtId="165" xfId="0" applyAlignment="1" applyBorder="1" applyFont="1" applyNumberFormat="1">
      <alignment horizontal="center"/>
    </xf>
    <xf borderId="4" fillId="6" fontId="4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shrinkToFit="0" vertical="top" wrapText="1"/>
    </xf>
    <xf borderId="4" fillId="4" fontId="6" numFmtId="0" xfId="0" applyAlignment="1" applyBorder="1" applyFont="1">
      <alignment horizontal="center" vertical="top"/>
    </xf>
    <xf borderId="4" fillId="4" fontId="6" numFmtId="168" xfId="0" applyAlignment="1" applyBorder="1" applyFont="1" applyNumberFormat="1">
      <alignment horizontal="center" shrinkToFit="0" vertical="top" wrapText="1"/>
    </xf>
    <xf borderId="4" fillId="4" fontId="6" numFmtId="2" xfId="0" applyAlignment="1" applyBorder="1" applyFont="1" applyNumberFormat="1">
      <alignment horizontal="center" shrinkToFit="0" vertical="top" wrapText="1"/>
    </xf>
    <xf borderId="4" fillId="4" fontId="6" numFmtId="165" xfId="0" applyAlignment="1" applyBorder="1" applyFont="1" applyNumberFormat="1">
      <alignment horizontal="center" vertical="top"/>
    </xf>
    <xf borderId="4" fillId="4" fontId="6" numFmtId="165" xfId="0" applyAlignment="1" applyBorder="1" applyFont="1" applyNumberFormat="1">
      <alignment horizontal="center" shrinkToFit="0" vertical="top" wrapText="1"/>
    </xf>
    <xf borderId="4" fillId="4" fontId="6" numFmtId="166" xfId="0" applyAlignment="1" applyBorder="1" applyFont="1" applyNumberFormat="1">
      <alignment horizontal="center" vertical="top"/>
    </xf>
    <xf borderId="4" fillId="3" fontId="4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top" wrapText="1"/>
    </xf>
    <xf borderId="4" fillId="3" fontId="6" numFmtId="0" xfId="0" applyAlignment="1" applyBorder="1" applyFont="1">
      <alignment horizontal="center" vertical="top"/>
    </xf>
    <xf borderId="4" fillId="3" fontId="6" numFmtId="168" xfId="0" applyAlignment="1" applyBorder="1" applyFont="1" applyNumberFormat="1">
      <alignment horizontal="center" shrinkToFit="0" vertical="top" wrapText="1"/>
    </xf>
    <xf borderId="4" fillId="3" fontId="6" numFmtId="2" xfId="0" applyAlignment="1" applyBorder="1" applyFont="1" applyNumberFormat="1">
      <alignment horizontal="center" shrinkToFit="0" vertical="top" wrapText="1"/>
    </xf>
    <xf borderId="4" fillId="3" fontId="6" numFmtId="165" xfId="0" applyAlignment="1" applyBorder="1" applyFont="1" applyNumberFormat="1">
      <alignment horizontal="center" vertical="top"/>
    </xf>
    <xf borderId="4" fillId="3" fontId="6" numFmtId="165" xfId="0" applyAlignment="1" applyBorder="1" applyFont="1" applyNumberFormat="1">
      <alignment horizontal="center" shrinkToFit="0" vertical="top" wrapText="1"/>
    </xf>
    <xf borderId="4" fillId="3" fontId="6" numFmtId="166" xfId="0" applyAlignment="1" applyBorder="1" applyFont="1" applyNumberFormat="1">
      <alignment horizontal="center" vertical="top"/>
    </xf>
    <xf borderId="4" fillId="3" fontId="6" numFmtId="2" xfId="0" applyAlignment="1" applyBorder="1" applyFont="1" applyNumberFormat="1">
      <alignment horizontal="center" vertical="top"/>
    </xf>
    <xf borderId="4" fillId="20" fontId="6" numFmtId="168" xfId="0" applyAlignment="1" applyBorder="1" applyFill="1" applyFont="1" applyNumberFormat="1">
      <alignment horizontal="center" shrinkToFit="0" vertical="top" wrapText="1"/>
    </xf>
    <xf borderId="4" fillId="3" fontId="6" numFmtId="168" xfId="0" applyAlignment="1" applyBorder="1" applyFont="1" applyNumberFormat="1">
      <alignment horizontal="center" vertical="top"/>
    </xf>
    <xf borderId="4" fillId="17" fontId="4" numFmtId="0" xfId="0" applyAlignment="1" applyBorder="1" applyFont="1">
      <alignment horizontal="center" shrinkToFit="0" vertical="center" wrapText="1"/>
    </xf>
    <xf borderId="4" fillId="17" fontId="6" numFmtId="168" xfId="0" applyAlignment="1" applyBorder="1" applyFont="1" applyNumberFormat="1">
      <alignment horizontal="center"/>
    </xf>
    <xf borderId="4" fillId="17" fontId="6" numFmtId="0" xfId="0" applyAlignment="1" applyBorder="1" applyFont="1">
      <alignment horizontal="center"/>
    </xf>
    <xf borderId="4" fillId="17" fontId="6" numFmtId="2" xfId="0" applyAlignment="1" applyBorder="1" applyFont="1" applyNumberFormat="1">
      <alignment horizontal="center"/>
    </xf>
    <xf borderId="4" fillId="17" fontId="6" numFmtId="165" xfId="0" applyAlignment="1" applyBorder="1" applyFont="1" applyNumberFormat="1">
      <alignment horizontal="center"/>
    </xf>
    <xf borderId="32" fillId="17" fontId="6" numFmtId="0" xfId="0" applyAlignment="1" applyBorder="1" applyFont="1">
      <alignment horizontal="center" shrinkToFit="0" vertical="center" wrapText="1"/>
    </xf>
    <xf borderId="4" fillId="17" fontId="6" numFmtId="168" xfId="0" applyAlignment="1" applyBorder="1" applyFont="1" applyNumberFormat="1">
      <alignment horizontal="center" shrinkToFit="0" vertical="top" wrapText="1"/>
    </xf>
    <xf borderId="0" fillId="0" fontId="2" numFmtId="2" xfId="0" applyFont="1" applyNumberFormat="1"/>
    <xf borderId="4" fillId="17" fontId="6" numFmtId="165" xfId="0" applyAlignment="1" applyBorder="1" applyFont="1" applyNumberFormat="1">
      <alignment horizontal="center" shrinkToFit="0" vertical="center" wrapText="1"/>
    </xf>
    <xf borderId="4" fillId="17" fontId="6" numFmtId="165" xfId="0" applyAlignment="1" applyBorder="1" applyFont="1" applyNumberFormat="1">
      <alignment horizontal="center" vertical="center"/>
    </xf>
    <xf borderId="32" fillId="18" fontId="6" numFmtId="0" xfId="0" applyAlignment="1" applyBorder="1" applyFont="1">
      <alignment horizontal="center" shrinkToFit="0" vertical="center" wrapText="1"/>
    </xf>
    <xf borderId="4" fillId="17" fontId="6" numFmtId="0" xfId="0" applyAlignment="1" applyBorder="1" applyFont="1">
      <alignment horizontal="center" shrinkToFit="0" vertical="top" wrapText="1"/>
    </xf>
    <xf borderId="4" fillId="17" fontId="6" numFmtId="0" xfId="0" applyAlignment="1" applyBorder="1" applyFont="1">
      <alignment horizontal="center" vertical="top"/>
    </xf>
    <xf borderId="4" fillId="17" fontId="6" numFmtId="165" xfId="0" applyAlignment="1" applyBorder="1" applyFont="1" applyNumberFormat="1">
      <alignment horizontal="center" vertical="top"/>
    </xf>
    <xf borderId="15" fillId="4" fontId="4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top" wrapText="1"/>
    </xf>
    <xf borderId="15" fillId="4" fontId="6" numFmtId="0" xfId="0" applyAlignment="1" applyBorder="1" applyFont="1">
      <alignment horizontal="center" vertical="top"/>
    </xf>
    <xf borderId="15" fillId="4" fontId="6" numFmtId="168" xfId="0" applyAlignment="1" applyBorder="1" applyFont="1" applyNumberFormat="1">
      <alignment horizontal="center" shrinkToFit="0" vertical="top" wrapText="1"/>
    </xf>
    <xf borderId="15" fillId="4" fontId="6" numFmtId="2" xfId="0" applyAlignment="1" applyBorder="1" applyFont="1" applyNumberFormat="1">
      <alignment horizontal="center" shrinkToFit="0" vertical="top" wrapText="1"/>
    </xf>
    <xf borderId="15" fillId="4" fontId="6" numFmtId="165" xfId="0" applyAlignment="1" applyBorder="1" applyFont="1" applyNumberFormat="1">
      <alignment horizontal="center" vertical="top"/>
    </xf>
    <xf borderId="15" fillId="4" fontId="6" numFmtId="165" xfId="0" applyAlignment="1" applyBorder="1" applyFont="1" applyNumberFormat="1">
      <alignment horizontal="center" shrinkToFit="0" vertical="top" wrapText="1"/>
    </xf>
    <xf borderId="16" fillId="4" fontId="6" numFmtId="166" xfId="0" applyAlignment="1" applyBorder="1" applyFont="1" applyNumberFormat="1">
      <alignment horizontal="center" vertical="top"/>
    </xf>
    <xf borderId="15" fillId="3" fontId="4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4" fillId="3" fontId="7" numFmtId="165" xfId="0" applyAlignment="1" applyBorder="1" applyFont="1" applyNumberFormat="1">
      <alignment horizontal="center" vertical="top"/>
    </xf>
    <xf borderId="19" fillId="3" fontId="6" numFmtId="166" xfId="0" applyAlignment="1" applyBorder="1" applyFont="1" applyNumberFormat="1">
      <alignment horizontal="center" vertical="top"/>
    </xf>
    <xf borderId="15" fillId="7" fontId="4" numFmtId="0" xfId="0" applyAlignment="1" applyBorder="1" applyFont="1">
      <alignment horizontal="center" shrinkToFit="0" vertical="center" wrapText="1"/>
    </xf>
    <xf borderId="4" fillId="7" fontId="6" numFmtId="0" xfId="0" applyAlignment="1" applyBorder="1" applyFont="1">
      <alignment horizontal="center" shrinkToFit="0" vertical="top" wrapText="1"/>
    </xf>
    <xf quotePrefix="1" borderId="4" fillId="7" fontId="6" numFmtId="0" xfId="0" applyAlignment="1" applyBorder="1" applyFont="1">
      <alignment horizontal="center" shrinkToFit="0" vertical="top" wrapText="1"/>
    </xf>
    <xf borderId="4" fillId="7" fontId="6" numFmtId="168" xfId="0" applyAlignment="1" applyBorder="1" applyFont="1" applyNumberFormat="1">
      <alignment horizontal="center" shrinkToFit="0" vertical="top" wrapText="1"/>
    </xf>
    <xf borderId="4" fillId="7" fontId="6" numFmtId="0" xfId="0" applyAlignment="1" applyBorder="1" applyFont="1">
      <alignment horizontal="center" vertical="top"/>
    </xf>
    <xf borderId="4" fillId="7" fontId="6" numFmtId="2" xfId="0" applyAlignment="1" applyBorder="1" applyFont="1" applyNumberFormat="1">
      <alignment horizontal="center" vertical="top"/>
    </xf>
    <xf borderId="4" fillId="7" fontId="6" numFmtId="2" xfId="0" applyAlignment="1" applyBorder="1" applyFont="1" applyNumberFormat="1">
      <alignment horizontal="center" shrinkToFit="0" vertical="top" wrapText="1"/>
    </xf>
    <xf borderId="4" fillId="7" fontId="6" numFmtId="165" xfId="0" applyAlignment="1" applyBorder="1" applyFont="1" applyNumberFormat="1">
      <alignment horizontal="center" vertical="top"/>
    </xf>
    <xf borderId="4" fillId="7" fontId="6" numFmtId="165" xfId="0" applyAlignment="1" applyBorder="1" applyFont="1" applyNumberFormat="1">
      <alignment horizontal="center" shrinkToFit="0" vertical="top" wrapText="1"/>
    </xf>
    <xf borderId="19" fillId="7" fontId="6" numFmtId="166" xfId="0" applyAlignment="1" applyBorder="1" applyFont="1" applyNumberFormat="1">
      <alignment horizontal="center" vertical="top"/>
    </xf>
    <xf borderId="4" fillId="7" fontId="6" numFmtId="1" xfId="0" applyAlignment="1" applyBorder="1" applyFont="1" applyNumberFormat="1">
      <alignment horizontal="center" shrinkToFit="0" vertical="top" wrapText="1"/>
    </xf>
    <xf borderId="4" fillId="18" fontId="4" numFmtId="0" xfId="0" applyAlignment="1" applyBorder="1" applyFont="1">
      <alignment horizontal="center" shrinkToFit="0" vertical="top" wrapText="1"/>
    </xf>
    <xf borderId="19" fillId="18" fontId="6" numFmtId="2" xfId="0" applyAlignment="1" applyBorder="1" applyFont="1" applyNumberFormat="1">
      <alignment horizontal="center"/>
    </xf>
    <xf borderId="4" fillId="11" fontId="4" numFmtId="0" xfId="0" applyAlignment="1" applyBorder="1" applyFont="1">
      <alignment horizontal="center" shrinkToFit="0" vertical="center" wrapText="1"/>
    </xf>
    <xf borderId="4" fillId="11" fontId="6" numFmtId="0" xfId="0" applyAlignment="1" applyBorder="1" applyFont="1">
      <alignment horizontal="center" shrinkToFit="0" vertical="center" wrapText="1"/>
    </xf>
    <xf borderId="4" fillId="11" fontId="6" numFmtId="0" xfId="0" applyAlignment="1" applyBorder="1" applyFont="1">
      <alignment horizontal="center"/>
    </xf>
    <xf borderId="4" fillId="11" fontId="6" numFmtId="168" xfId="0" applyAlignment="1" applyBorder="1" applyFont="1" applyNumberFormat="1">
      <alignment horizontal="center" shrinkToFit="0" vertical="center" wrapText="1"/>
    </xf>
    <xf borderId="4" fillId="11" fontId="6" numFmtId="166" xfId="0" applyAlignment="1" applyBorder="1" applyFont="1" applyNumberFormat="1">
      <alignment horizontal="center" shrinkToFit="0" vertical="center" wrapText="1"/>
    </xf>
    <xf borderId="4" fillId="11" fontId="6" numFmtId="2" xfId="0" applyAlignment="1" applyBorder="1" applyFont="1" applyNumberFormat="1">
      <alignment horizontal="center" shrinkToFit="0" vertical="center" wrapText="1"/>
    </xf>
    <xf borderId="4" fillId="11" fontId="6" numFmtId="165" xfId="0" applyAlignment="1" applyBorder="1" applyFont="1" applyNumberFormat="1">
      <alignment horizontal="center" shrinkToFit="0" vertical="center" wrapText="1"/>
    </xf>
    <xf borderId="4" fillId="11" fontId="6" numFmtId="167" xfId="0" applyAlignment="1" applyBorder="1" applyFont="1" applyNumberFormat="1">
      <alignment horizontal="center" shrinkToFit="0" vertical="center" wrapText="1"/>
    </xf>
    <xf borderId="19" fillId="11" fontId="6" numFmtId="2" xfId="0" applyAlignment="1" applyBorder="1" applyFont="1" applyNumberFormat="1">
      <alignment horizontal="center"/>
    </xf>
    <xf borderId="4" fillId="11" fontId="8" numFmtId="0" xfId="0" applyAlignment="1" applyBorder="1" applyFont="1">
      <alignment horizontal="center"/>
    </xf>
    <xf borderId="4" fillId="11" fontId="6" numFmtId="166" xfId="0" applyAlignment="1" applyBorder="1" applyFont="1" applyNumberFormat="1">
      <alignment horizontal="center"/>
    </xf>
    <xf borderId="4" fillId="11" fontId="6" numFmtId="165" xfId="0" applyAlignment="1" applyBorder="1" applyFont="1" applyNumberFormat="1">
      <alignment horizontal="center"/>
    </xf>
    <xf borderId="4" fillId="11" fontId="6" numFmtId="0" xfId="0" applyAlignment="1" applyBorder="1" applyFont="1">
      <alignment horizontal="center" shrinkToFit="0" vertical="top" wrapText="1"/>
    </xf>
    <xf borderId="4" fillId="11" fontId="6" numFmtId="0" xfId="0" applyAlignment="1" applyBorder="1" applyFont="1">
      <alignment horizontal="center" vertical="top"/>
    </xf>
    <xf borderId="4" fillId="11" fontId="6" numFmtId="168" xfId="0" applyAlignment="1" applyBorder="1" applyFont="1" applyNumberFormat="1">
      <alignment horizontal="center" shrinkToFit="0" vertical="top" wrapText="1"/>
    </xf>
    <xf borderId="4" fillId="11" fontId="6" numFmtId="166" xfId="0" applyAlignment="1" applyBorder="1" applyFont="1" applyNumberFormat="1">
      <alignment horizontal="center" shrinkToFit="0" vertical="top" wrapText="1"/>
    </xf>
    <xf borderId="4" fillId="11" fontId="6" numFmtId="2" xfId="0" applyAlignment="1" applyBorder="1" applyFont="1" applyNumberFormat="1">
      <alignment horizontal="center" shrinkToFit="0" vertical="top" wrapText="1"/>
    </xf>
    <xf borderId="4" fillId="11" fontId="6" numFmtId="165" xfId="0" applyAlignment="1" applyBorder="1" applyFont="1" applyNumberFormat="1">
      <alignment horizontal="center" vertical="top"/>
    </xf>
    <xf borderId="4" fillId="11" fontId="6" numFmtId="167" xfId="0" applyAlignment="1" applyBorder="1" applyFont="1" applyNumberFormat="1">
      <alignment horizontal="center" shrinkToFit="0" vertical="top" wrapText="1"/>
    </xf>
    <xf borderId="19" fillId="11" fontId="6" numFmtId="2" xfId="0" applyAlignment="1" applyBorder="1" applyFont="1" applyNumberFormat="1">
      <alignment horizontal="center" vertical="top"/>
    </xf>
    <xf borderId="4" fillId="11" fontId="6" numFmtId="165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6" numFmtId="168" xfId="0" applyAlignment="1" applyBorder="1" applyFont="1" applyNumberFormat="1">
      <alignment horizontal="center" shrinkToFit="0" vertical="center" wrapText="1"/>
    </xf>
    <xf borderId="4" fillId="2" fontId="6" numFmtId="0" xfId="0" applyAlignment="1" applyBorder="1" applyFont="1">
      <alignment horizontal="center"/>
    </xf>
    <xf borderId="4" fillId="2" fontId="6" numFmtId="166" xfId="0" applyAlignment="1" applyBorder="1" applyFont="1" applyNumberFormat="1">
      <alignment horizontal="center" shrinkToFit="0" vertical="center" wrapText="1"/>
    </xf>
    <xf borderId="4" fillId="2" fontId="6" numFmtId="2" xfId="0" applyAlignment="1" applyBorder="1" applyFont="1" applyNumberFormat="1">
      <alignment horizontal="center" shrinkToFit="0" vertical="center" wrapText="1"/>
    </xf>
    <xf borderId="4" fillId="2" fontId="6" numFmtId="165" xfId="0" applyAlignment="1" applyBorder="1" applyFont="1" applyNumberFormat="1">
      <alignment horizontal="center" shrinkToFit="0" vertical="center" wrapText="1"/>
    </xf>
    <xf borderId="4" fillId="2" fontId="6" numFmtId="167" xfId="0" applyAlignment="1" applyBorder="1" applyFont="1" applyNumberFormat="1">
      <alignment horizontal="center" shrinkToFit="0" vertical="center" wrapText="1"/>
    </xf>
    <xf borderId="19" fillId="2" fontId="6" numFmtId="2" xfId="0" applyAlignment="1" applyBorder="1" applyFont="1" applyNumberFormat="1">
      <alignment horizontal="center"/>
    </xf>
    <xf borderId="26" fillId="2" fontId="6" numFmtId="0" xfId="0" applyAlignment="1" applyBorder="1" applyFont="1">
      <alignment horizontal="center" shrinkToFit="0" vertical="center" wrapText="1"/>
    </xf>
    <xf borderId="26" fillId="2" fontId="6" numFmtId="168" xfId="0" applyAlignment="1" applyBorder="1" applyFont="1" applyNumberFormat="1">
      <alignment horizontal="center" shrinkToFit="0" vertical="center" wrapText="1"/>
    </xf>
    <xf borderId="26" fillId="2" fontId="6" numFmtId="0" xfId="0" applyAlignment="1" applyBorder="1" applyFont="1">
      <alignment horizontal="center"/>
    </xf>
    <xf borderId="26" fillId="2" fontId="6" numFmtId="166" xfId="0" applyAlignment="1" applyBorder="1" applyFont="1" applyNumberFormat="1">
      <alignment horizontal="center" shrinkToFit="0" vertical="center" wrapText="1"/>
    </xf>
    <xf borderId="26" fillId="2" fontId="6" numFmtId="2" xfId="0" applyAlignment="1" applyBorder="1" applyFont="1" applyNumberFormat="1">
      <alignment horizontal="center" shrinkToFit="0" vertical="center" wrapText="1"/>
    </xf>
    <xf borderId="26" fillId="2" fontId="6" numFmtId="165" xfId="0" applyAlignment="1" applyBorder="1" applyFont="1" applyNumberFormat="1">
      <alignment horizontal="center" shrinkToFit="0" vertical="center" wrapText="1"/>
    </xf>
    <xf borderId="26" fillId="2" fontId="6" numFmtId="167" xfId="0" applyAlignment="1" applyBorder="1" applyFont="1" applyNumberFormat="1">
      <alignment horizontal="center" shrinkToFit="0" vertical="center" wrapText="1"/>
    </xf>
    <xf borderId="27" fillId="2" fontId="6" numFmtId="2" xfId="0" applyAlignment="1" applyBorder="1" applyFont="1" applyNumberFormat="1">
      <alignment horizontal="center"/>
    </xf>
    <xf borderId="4" fillId="8" fontId="6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/>
    </xf>
    <xf borderId="4" fillId="8" fontId="6" numFmtId="168" xfId="0" applyAlignment="1" applyBorder="1" applyFont="1" applyNumberFormat="1">
      <alignment horizontal="center" shrinkToFit="0" vertical="center" wrapText="1"/>
    </xf>
    <xf borderId="4" fillId="8" fontId="6" numFmtId="166" xfId="0" applyAlignment="1" applyBorder="1" applyFont="1" applyNumberFormat="1">
      <alignment horizontal="center" shrinkToFit="0" vertical="center" wrapText="1"/>
    </xf>
    <xf borderId="4" fillId="8" fontId="6" numFmtId="2" xfId="0" applyAlignment="1" applyBorder="1" applyFont="1" applyNumberFormat="1">
      <alignment horizontal="center" shrinkToFit="0" vertical="center" wrapText="1"/>
    </xf>
    <xf borderId="4" fillId="8" fontId="6" numFmtId="165" xfId="0" applyAlignment="1" applyBorder="1" applyFont="1" applyNumberFormat="1">
      <alignment horizontal="center" shrinkToFit="0" vertical="center" wrapText="1"/>
    </xf>
    <xf borderId="4" fillId="8" fontId="6" numFmtId="167" xfId="0" applyAlignment="1" applyBorder="1" applyFont="1" applyNumberFormat="1">
      <alignment horizontal="center" shrinkToFit="0" vertical="center" wrapText="1"/>
    </xf>
    <xf borderId="19" fillId="8" fontId="6" numFmtId="2" xfId="0" applyAlignment="1" applyBorder="1" applyFont="1" applyNumberFormat="1">
      <alignment horizontal="center"/>
    </xf>
    <xf borderId="4" fillId="10" fontId="4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shrinkToFit="0" vertical="top" wrapText="1"/>
    </xf>
    <xf borderId="4" fillId="10" fontId="6" numFmtId="0" xfId="0" applyAlignment="1" applyBorder="1" applyFont="1">
      <alignment horizontal="center" vertical="top"/>
    </xf>
    <xf borderId="4" fillId="10" fontId="6" numFmtId="168" xfId="0" applyAlignment="1" applyBorder="1" applyFont="1" applyNumberFormat="1">
      <alignment horizontal="center" shrinkToFit="0" vertical="top" wrapText="1"/>
    </xf>
    <xf borderId="4" fillId="10" fontId="6" numFmtId="2" xfId="0" applyAlignment="1" applyBorder="1" applyFont="1" applyNumberFormat="1">
      <alignment horizontal="center" shrinkToFit="0" vertical="top" wrapText="1"/>
    </xf>
    <xf borderId="4" fillId="10" fontId="6" numFmtId="165" xfId="0" applyAlignment="1" applyBorder="1" applyFont="1" applyNumberFormat="1">
      <alignment horizontal="center" vertical="top"/>
    </xf>
    <xf borderId="4" fillId="10" fontId="6" numFmtId="165" xfId="0" applyAlignment="1" applyBorder="1" applyFont="1" applyNumberFormat="1">
      <alignment horizontal="center" shrinkToFit="0" vertical="top" wrapText="1"/>
    </xf>
    <xf borderId="19" fillId="10" fontId="6" numFmtId="166" xfId="0" applyAlignment="1" applyBorder="1" applyFont="1" applyNumberFormat="1">
      <alignment horizontal="center" vertical="top"/>
    </xf>
    <xf borderId="4" fillId="10" fontId="2" numFmtId="168" xfId="0" applyAlignment="1" applyBorder="1" applyFont="1" applyNumberFormat="1">
      <alignment horizontal="center"/>
    </xf>
    <xf borderId="4" fillId="10" fontId="2" numFmtId="0" xfId="0" applyAlignment="1" applyBorder="1" applyFont="1">
      <alignment horizontal="center"/>
    </xf>
    <xf borderId="4" fillId="10" fontId="2" numFmtId="2" xfId="0" applyAlignment="1" applyBorder="1" applyFont="1" applyNumberFormat="1">
      <alignment horizontal="center"/>
    </xf>
    <xf borderId="4" fillId="10" fontId="2" numFmtId="165" xfId="0" applyAlignment="1" applyBorder="1" applyFont="1" applyNumberFormat="1">
      <alignment horizontal="center"/>
    </xf>
    <xf borderId="4" fillId="10" fontId="6" numFmtId="166" xfId="0" applyAlignment="1" applyBorder="1" applyFont="1" applyNumberFormat="1">
      <alignment horizontal="center" vertical="top"/>
    </xf>
    <xf quotePrefix="1" borderId="4" fillId="2" fontId="4" numFmtId="0" xfId="0" applyAlignment="1" applyBorder="1" applyFont="1">
      <alignment horizontal="center" vertical="center"/>
    </xf>
    <xf borderId="4" fillId="2" fontId="4" numFmtId="168" xfId="0" applyAlignment="1" applyBorder="1" applyFont="1" applyNumberFormat="1">
      <alignment horizontal="center" vertical="center"/>
    </xf>
    <xf borderId="4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 vertical="center"/>
    </xf>
    <xf borderId="4" fillId="2" fontId="4" numFmtId="2" xfId="0" applyAlignment="1" applyBorder="1" applyFont="1" applyNumberFormat="1">
      <alignment horizontal="center"/>
    </xf>
    <xf borderId="4" fillId="2" fontId="4" numFmtId="2" xfId="0" applyAlignment="1" applyBorder="1" applyFont="1" applyNumberFormat="1">
      <alignment horizontal="center" vertical="center"/>
    </xf>
    <xf borderId="4" fillId="2" fontId="4" numFmtId="165" xfId="0" applyAlignment="1" applyBorder="1" applyFont="1" applyNumberFormat="1">
      <alignment horizontal="center"/>
    </xf>
    <xf borderId="4" fillId="2" fontId="4" numFmtId="165" xfId="0" applyAlignment="1" applyBorder="1" applyFont="1" applyNumberFormat="1">
      <alignment horizontal="center" vertical="center"/>
    </xf>
    <xf borderId="4" fillId="2" fontId="4" numFmtId="168" xfId="0" applyAlignment="1" applyBorder="1" applyFont="1" applyNumberFormat="1">
      <alignment horizontal="center" shrinkToFit="0" vertical="center" wrapText="1"/>
    </xf>
    <xf borderId="4" fillId="2" fontId="4" numFmtId="2" xfId="0" applyAlignment="1" applyBorder="1" applyFont="1" applyNumberFormat="1">
      <alignment horizontal="center" shrinkToFit="0" vertical="center" wrapText="1"/>
    </xf>
    <xf borderId="4" fillId="2" fontId="4" numFmtId="165" xfId="0" applyAlignment="1" applyBorder="1" applyFont="1" applyNumberFormat="1">
      <alignment horizontal="center" shrinkToFit="0" vertical="center" wrapText="1"/>
    </xf>
    <xf borderId="4" fillId="2" fontId="4" numFmtId="1" xfId="0" applyAlignment="1" applyBorder="1" applyFont="1" applyNumberForma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top" wrapText="1"/>
    </xf>
    <xf borderId="4" fillId="2" fontId="6" numFmtId="0" xfId="0" applyAlignment="1" applyBorder="1" applyFont="1">
      <alignment horizontal="center" vertical="top"/>
    </xf>
    <xf borderId="4" fillId="2" fontId="6" numFmtId="168" xfId="0" applyAlignment="1" applyBorder="1" applyFont="1" applyNumberFormat="1">
      <alignment horizontal="center" shrinkToFit="0" vertical="top" wrapText="1"/>
    </xf>
    <xf borderId="4" fillId="2" fontId="6" numFmtId="2" xfId="0" applyAlignment="1" applyBorder="1" applyFont="1" applyNumberFormat="1">
      <alignment horizontal="center" vertical="top"/>
    </xf>
    <xf borderId="4" fillId="2" fontId="6" numFmtId="2" xfId="0" applyAlignment="1" applyBorder="1" applyFont="1" applyNumberFormat="1">
      <alignment horizontal="center" shrinkToFit="0" vertical="top" wrapText="1"/>
    </xf>
    <xf borderId="4" fillId="2" fontId="6" numFmtId="165" xfId="0" applyAlignment="1" applyBorder="1" applyFont="1" applyNumberFormat="1">
      <alignment horizontal="center" vertical="top"/>
    </xf>
    <xf borderId="4" fillId="2" fontId="6" numFmtId="165" xfId="0" applyAlignment="1" applyBorder="1" applyFont="1" applyNumberFormat="1">
      <alignment horizontal="center" shrinkToFit="0" vertical="top" wrapText="1"/>
    </xf>
    <xf borderId="4" fillId="2" fontId="6" numFmtId="166" xfId="0" applyAlignment="1" applyBorder="1" applyFont="1" applyNumberFormat="1">
      <alignment horizontal="center" vertical="top"/>
    </xf>
    <xf borderId="4" fillId="9" fontId="4" numFmtId="0" xfId="0" applyAlignment="1" applyBorder="1" applyFont="1">
      <alignment horizontal="center" shrinkToFit="0" vertical="center" wrapText="1"/>
    </xf>
    <xf borderId="4" fillId="9" fontId="6" numFmtId="0" xfId="0" applyAlignment="1" applyBorder="1" applyFont="1">
      <alignment horizontal="center" shrinkToFit="0" vertical="top" wrapText="1"/>
    </xf>
    <xf borderId="4" fillId="9" fontId="6" numFmtId="0" xfId="0" applyAlignment="1" applyBorder="1" applyFont="1">
      <alignment horizontal="center" vertical="top"/>
    </xf>
    <xf borderId="4" fillId="9" fontId="6" numFmtId="168" xfId="0" applyAlignment="1" applyBorder="1" applyFont="1" applyNumberFormat="1">
      <alignment horizontal="center" shrinkToFit="0" vertical="top" wrapText="1"/>
    </xf>
    <xf borderId="4" fillId="9" fontId="6" numFmtId="2" xfId="0" applyAlignment="1" applyBorder="1" applyFont="1" applyNumberFormat="1">
      <alignment horizontal="center" vertical="top"/>
    </xf>
    <xf borderId="4" fillId="9" fontId="6" numFmtId="2" xfId="0" applyAlignment="1" applyBorder="1" applyFont="1" applyNumberFormat="1">
      <alignment horizontal="center" shrinkToFit="0" vertical="top" wrapText="1"/>
    </xf>
    <xf borderId="4" fillId="9" fontId="6" numFmtId="165" xfId="0" applyAlignment="1" applyBorder="1" applyFont="1" applyNumberFormat="1">
      <alignment horizontal="center" vertical="top"/>
    </xf>
    <xf borderId="4" fillId="9" fontId="6" numFmtId="165" xfId="0" applyAlignment="1" applyBorder="1" applyFont="1" applyNumberFormat="1">
      <alignment horizontal="center" shrinkToFit="0" vertical="top" wrapText="1"/>
    </xf>
    <xf borderId="4" fillId="9" fontId="6" numFmtId="166" xfId="0" applyAlignment="1" applyBorder="1" applyFont="1" applyNumberFormat="1">
      <alignment horizontal="center" vertical="top"/>
    </xf>
    <xf borderId="4" fillId="3" fontId="4" numFmtId="0" xfId="0" applyAlignment="1" applyBorder="1" applyFont="1">
      <alignment horizontal="center"/>
    </xf>
    <xf borderId="4" fillId="3" fontId="4" numFmtId="168" xfId="0" applyAlignment="1" applyBorder="1" applyFont="1" applyNumberForma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4" fillId="3" fontId="4" numFmtId="165" xfId="0" applyAlignment="1" applyBorder="1" applyFont="1" applyNumberFormat="1">
      <alignment horizontal="center"/>
    </xf>
    <xf borderId="4" fillId="3" fontId="4" numFmtId="165" xfId="0" applyAlignment="1" applyBorder="1" applyFont="1" applyNumberFormat="1">
      <alignment horizontal="center" shrinkToFit="0" vertical="center" wrapText="1"/>
    </xf>
    <xf borderId="4" fillId="3" fontId="4" numFmtId="2" xfId="0" applyAlignment="1" applyBorder="1" applyFont="1" applyNumberFormat="1">
      <alignment horizontal="center"/>
    </xf>
    <xf borderId="4" fillId="3" fontId="4" numFmtId="165" xfId="0" applyAlignment="1" applyBorder="1" applyFont="1" applyNumberFormat="1">
      <alignment horizontal="center" vertical="center"/>
    </xf>
    <xf borderId="4" fillId="12" fontId="4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4" fillId="12" fontId="6" numFmtId="168" xfId="0" applyAlignment="1" applyBorder="1" applyFont="1" applyNumberFormat="1">
      <alignment horizontal="center"/>
    </xf>
    <xf borderId="4" fillId="12" fontId="6" numFmtId="0" xfId="0" applyAlignment="1" applyBorder="1" applyFont="1">
      <alignment horizontal="center"/>
    </xf>
    <xf borderId="4" fillId="12" fontId="6" numFmtId="166" xfId="0" applyAlignment="1" applyBorder="1" applyFont="1" applyNumberFormat="1">
      <alignment horizontal="center"/>
    </xf>
    <xf borderId="4" fillId="12" fontId="6" numFmtId="2" xfId="0" applyAlignment="1" applyBorder="1" applyFont="1" applyNumberFormat="1">
      <alignment horizontal="center"/>
    </xf>
    <xf borderId="4" fillId="12" fontId="6" numFmtId="2" xfId="0" applyAlignment="1" applyBorder="1" applyFont="1" applyNumberFormat="1">
      <alignment horizontal="center" shrinkToFit="0" vertical="center" wrapText="1"/>
    </xf>
    <xf borderId="4" fillId="12" fontId="6" numFmtId="165" xfId="0" applyAlignment="1" applyBorder="1" applyFont="1" applyNumberFormat="1">
      <alignment horizontal="center"/>
    </xf>
    <xf borderId="4" fillId="12" fontId="6" numFmtId="167" xfId="0" applyAlignment="1" applyBorder="1" applyFont="1" applyNumberFormat="1">
      <alignment horizontal="center" shrinkToFit="0" vertical="center" wrapText="1"/>
    </xf>
    <xf borderId="4" fillId="13" fontId="6" numFmtId="168" xfId="0" applyAlignment="1" applyBorder="1" applyFont="1" applyNumberFormat="1">
      <alignment horizontal="center"/>
    </xf>
    <xf borderId="4" fillId="13" fontId="6" numFmtId="166" xfId="0" applyAlignment="1" applyBorder="1" applyFont="1" applyNumberFormat="1">
      <alignment horizontal="center"/>
    </xf>
    <xf borderId="4" fillId="13" fontId="6" numFmtId="165" xfId="0" applyAlignment="1" applyBorder="1" applyFont="1" applyNumberFormat="1">
      <alignment horizontal="center"/>
    </xf>
    <xf borderId="4" fillId="12" fontId="6" numFmtId="168" xfId="0" applyAlignment="1" applyBorder="1" applyFont="1" applyNumberFormat="1">
      <alignment horizontal="center" shrinkToFit="0" vertical="center" wrapText="1"/>
    </xf>
    <xf borderId="4" fillId="12" fontId="6" numFmtId="166" xfId="0" applyAlignment="1" applyBorder="1" applyFont="1" applyNumberFormat="1">
      <alignment horizontal="center" shrinkToFit="0" vertical="center" wrapText="1"/>
    </xf>
    <xf borderId="4" fillId="12" fontId="6" numFmtId="165" xfId="0" applyAlignment="1" applyBorder="1" applyFont="1" applyNumberFormat="1">
      <alignment horizontal="center" vertical="center"/>
    </xf>
    <xf borderId="4" fillId="13" fontId="8" numFmtId="0" xfId="0" applyAlignment="1" applyBorder="1" applyFont="1">
      <alignment horizontal="center" shrinkToFit="0" vertical="center" wrapText="1"/>
    </xf>
    <xf borderId="4" fillId="13" fontId="8" numFmtId="0" xfId="0" applyAlignment="1" applyBorder="1" applyFont="1">
      <alignment horizontal="center"/>
    </xf>
    <xf borderId="4" fillId="13" fontId="8" numFmtId="168" xfId="0" applyAlignment="1" applyBorder="1" applyFont="1" applyNumberFormat="1">
      <alignment horizontal="center" shrinkToFit="0" vertical="center" wrapText="1"/>
    </xf>
    <xf borderId="4" fillId="13" fontId="8" numFmtId="166" xfId="0" applyAlignment="1" applyBorder="1" applyFont="1" applyNumberFormat="1">
      <alignment horizontal="center" shrinkToFit="0" vertical="center" wrapText="1"/>
    </xf>
    <xf borderId="4" fillId="13" fontId="8" numFmtId="2" xfId="0" applyAlignment="1" applyBorder="1" applyFont="1" applyNumberFormat="1">
      <alignment horizontal="center" shrinkToFit="0" vertical="center" wrapText="1"/>
    </xf>
    <xf borderId="4" fillId="13" fontId="8" numFmtId="165" xfId="0" applyAlignment="1" applyBorder="1" applyFont="1" applyNumberFormat="1">
      <alignment horizontal="center" vertical="center"/>
    </xf>
    <xf borderId="4" fillId="13" fontId="8" numFmtId="167" xfId="0" applyAlignment="1" applyBorder="1" applyFont="1" applyNumberFormat="1">
      <alignment horizontal="center" shrinkToFit="0" vertical="center" wrapText="1"/>
    </xf>
    <xf borderId="4" fillId="13" fontId="8" numFmtId="2" xfId="0" applyAlignment="1" applyBorder="1" applyFont="1" applyNumberFormat="1">
      <alignment horizontal="center"/>
    </xf>
    <xf borderId="4" fillId="2" fontId="6" numFmtId="165" xfId="0" applyAlignment="1" applyBorder="1" applyFont="1" applyNumberFormat="1">
      <alignment horizontal="center" vertical="center"/>
    </xf>
    <xf borderId="4" fillId="2" fontId="6" numFmtId="2" xfId="0" applyAlignment="1" applyBorder="1" applyFont="1" applyNumberFormat="1">
      <alignment horizontal="center"/>
    </xf>
    <xf borderId="4" fillId="13" fontId="6" numFmtId="165" xfId="0" applyAlignment="1" applyBorder="1" applyFont="1" applyNumberFormat="1">
      <alignment horizontal="center" vertical="center"/>
    </xf>
    <xf borderId="4" fillId="10" fontId="6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/>
    </xf>
    <xf borderId="4" fillId="10" fontId="6" numFmtId="168" xfId="0" applyAlignment="1" applyBorder="1" applyFont="1" applyNumberFormat="1">
      <alignment horizontal="center" shrinkToFit="0" vertical="center" wrapText="1"/>
    </xf>
    <xf borderId="4" fillId="10" fontId="6" numFmtId="166" xfId="0" applyAlignment="1" applyBorder="1" applyFont="1" applyNumberFormat="1">
      <alignment horizontal="center" shrinkToFit="0" vertical="center" wrapText="1"/>
    </xf>
    <xf borderId="4" fillId="10" fontId="6" numFmtId="2" xfId="0" applyAlignment="1" applyBorder="1" applyFont="1" applyNumberFormat="1">
      <alignment horizontal="center" shrinkToFit="0" vertical="center" wrapText="1"/>
    </xf>
    <xf borderId="4" fillId="10" fontId="6" numFmtId="165" xfId="0" applyAlignment="1" applyBorder="1" applyFont="1" applyNumberFormat="1">
      <alignment horizontal="center" vertical="center"/>
    </xf>
    <xf borderId="4" fillId="10" fontId="6" numFmtId="167" xfId="0" applyAlignment="1" applyBorder="1" applyFont="1" applyNumberFormat="1">
      <alignment horizontal="center" shrinkToFit="0" vertical="center" wrapText="1"/>
    </xf>
    <xf borderId="4" fillId="10" fontId="6" numFmtId="2" xfId="0" applyAlignment="1" applyBorder="1" applyFont="1" applyNumberFormat="1">
      <alignment horizontal="center"/>
    </xf>
    <xf borderId="4" fillId="14" fontId="4" numFmtId="0" xfId="0" applyAlignment="1" applyBorder="1" applyFont="1">
      <alignment horizontal="center" shrinkToFit="0" vertical="center" wrapText="1"/>
    </xf>
    <xf borderId="4" fillId="14" fontId="6" numFmtId="0" xfId="0" applyAlignment="1" applyBorder="1" applyFont="1">
      <alignment horizontal="center" shrinkToFit="0" vertical="center" wrapText="1"/>
    </xf>
    <xf borderId="4" fillId="14" fontId="6" numFmtId="0" xfId="0" applyAlignment="1" applyBorder="1" applyFont="1">
      <alignment horizontal="center"/>
    </xf>
    <xf borderId="4" fillId="14" fontId="6" numFmtId="168" xfId="0" applyAlignment="1" applyBorder="1" applyFont="1" applyNumberFormat="1">
      <alignment horizontal="center" shrinkToFit="0" vertical="center" wrapText="1"/>
    </xf>
    <xf borderId="4" fillId="14" fontId="6" numFmtId="166" xfId="0" applyAlignment="1" applyBorder="1" applyFont="1" applyNumberFormat="1">
      <alignment horizontal="center" shrinkToFit="0" vertical="center" wrapText="1"/>
    </xf>
    <xf borderId="4" fillId="14" fontId="6" numFmtId="2" xfId="0" applyAlignment="1" applyBorder="1" applyFont="1" applyNumberFormat="1">
      <alignment horizontal="center" shrinkToFit="0" vertical="center" wrapText="1"/>
    </xf>
    <xf borderId="4" fillId="14" fontId="6" numFmtId="165" xfId="0" applyAlignment="1" applyBorder="1" applyFont="1" applyNumberFormat="1">
      <alignment horizontal="center" vertical="center"/>
    </xf>
    <xf borderId="4" fillId="14" fontId="6" numFmtId="167" xfId="0" applyAlignment="1" applyBorder="1" applyFont="1" applyNumberFormat="1">
      <alignment horizontal="center" shrinkToFit="0" vertical="center" wrapText="1"/>
    </xf>
    <xf borderId="4" fillId="14" fontId="6" numFmtId="2" xfId="0" applyAlignment="1" applyBorder="1" applyFont="1" applyNumberFormat="1">
      <alignment horizontal="center"/>
    </xf>
    <xf borderId="0" fillId="0" fontId="12" numFmtId="0" xfId="0" applyFont="1"/>
    <xf borderId="0" fillId="0" fontId="2" numFmtId="166" xfId="0" applyFont="1" applyNumberFormat="1"/>
    <xf borderId="0" fillId="0" fontId="2" numFmtId="164" xfId="0" applyFont="1" applyNumberFormat="1"/>
    <xf borderId="32" fillId="13" fontId="2" numFmtId="0" xfId="0" applyBorder="1" applyFont="1"/>
    <xf borderId="32" fillId="1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'Master '!$D$4:$D$278</c:f>
            </c:numRef>
          </c:xVal>
          <c:yVal>
            <c:numRef>
              <c:f>'Master '!$P$4:$P$278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63145"/>
        <c:axId val="1114273383"/>
      </c:scatterChart>
      <c:valAx>
        <c:axId val="885463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273383"/>
      </c:valAx>
      <c:valAx>
        <c:axId val="1114273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54631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'Master '!$P$5:$P$278</c:f>
            </c:numRef>
          </c:xVal>
          <c:yVal>
            <c:numRef>
              <c:f>'Master '!$Q$5:$Q$278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'Master '!$P$5:$P$278</c:f>
            </c:numRef>
          </c:xVal>
          <c:yVal>
            <c:numRef>
              <c:f>'Master '!$D$4:$D$278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1253"/>
        <c:axId val="472793985"/>
      </c:scatterChart>
      <c:valAx>
        <c:axId val="1100161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793985"/>
      </c:valAx>
      <c:valAx>
        <c:axId val="472793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01612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TAVG 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weather!$C$2:$C$2073</c:f>
            </c:numRef>
          </c:xVal>
          <c:yVal>
            <c:numRef>
              <c:f>weather!$H$2:$H$2073</c:f>
              <c:numCache/>
            </c:numRef>
          </c:yVal>
        </c:ser>
        <c:ser>
          <c:idx val="1"/>
          <c:order val="1"/>
          <c:tx>
            <c:v>TMAX 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weather!$C$2:$C$2073</c:f>
            </c:numRef>
          </c:xVal>
          <c:yVal>
            <c:numRef>
              <c:f>weather!$I$2:$I$2073</c:f>
              <c:numCache/>
            </c:numRef>
          </c:yVal>
        </c:ser>
        <c:ser>
          <c:idx val="2"/>
          <c:order val="2"/>
          <c:tx>
            <c:v>TMIN 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weather!$C$2:$C$2073</c:f>
            </c:numRef>
          </c:xVal>
          <c:yVal>
            <c:numRef>
              <c:f>weather!$J$2:$J$2073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78231"/>
        <c:axId val="17777990"/>
      </c:scatterChart>
      <c:valAx>
        <c:axId val="730978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77990"/>
      </c:valAx>
      <c:valAx>
        <c:axId val="1777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09782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11" Type="http://schemas.openxmlformats.org/officeDocument/2006/relationships/image" Target="../media/image1.png"/><Relationship Id="rId10" Type="http://schemas.openxmlformats.org/officeDocument/2006/relationships/image" Target="../media/image2.png"/><Relationship Id="rId12" Type="http://schemas.openxmlformats.org/officeDocument/2006/relationships/image" Target="../media/image3.png"/><Relationship Id="rId9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3216589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609600</xdr:colOff>
      <xdr:row>4</xdr:row>
      <xdr:rowOff>104775</xdr:rowOff>
    </xdr:from>
    <xdr:ext cx="4000500" cy="2876550"/>
    <xdr:graphicFrame>
      <xdr:nvGraphicFramePr>
        <xdr:cNvPr id="14485527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800100</xdr:colOff>
      <xdr:row>15</xdr:row>
      <xdr:rowOff>104775</xdr:rowOff>
    </xdr:from>
    <xdr:ext cx="7200900" cy="2876550"/>
    <xdr:graphicFrame>
      <xdr:nvGraphicFramePr>
        <xdr:cNvPr id="176142878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michalski/Desktop/cusco%20weather%20dat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018-2021"/>
      <sheetName val="Ave T"/>
      <sheetName val="1963 - 2021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oleObject" Target="../embeddings/oleObject12.bin"/><Relationship Id="rId10" Type="http://schemas.openxmlformats.org/officeDocument/2006/relationships/oleObject" Target="../embeddings/oleObject11.bin"/><Relationship Id="rId13" Type="http://schemas.openxmlformats.org/officeDocument/2006/relationships/oleObject" Target="../embeddings/oleObject14.bin"/><Relationship Id="rId12" Type="http://schemas.openxmlformats.org/officeDocument/2006/relationships/oleObject" Target="../embeddings/oleObject13.bin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9.bin"/><Relationship Id="rId14" Type="http://schemas.openxmlformats.org/officeDocument/2006/relationships/oleObject" Target="../embeddings/oleObject15.bin"/><Relationship Id="rId5" Type="http://schemas.openxmlformats.org/officeDocument/2006/relationships/oleObject" Target="../embeddings/oleObject3.bin"/><Relationship Id="rId6" Type="http://schemas.openxmlformats.org/officeDocument/2006/relationships/oleObject" Target="../embeddings/oleObject4.bin"/><Relationship Id="rId7" Type="http://schemas.openxmlformats.org/officeDocument/2006/relationships/oleObject" Target="../embeddings/oleObject5.bin"/><Relationship Id="rId8" Type="http://schemas.openxmlformats.org/officeDocument/2006/relationships/oleObject" Target="../embeddings/oleObject7.bin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oleObject6.bin"/><Relationship Id="rId4" Type="http://schemas.openxmlformats.org/officeDocument/2006/relationships/oleObject" Target="../embeddings/oleObject8.bin"/><Relationship Id="rId5" Type="http://schemas.openxmlformats.org/officeDocument/2006/relationships/oleObject" Target="../embeddings/oleObject10.bin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5.57"/>
    <col customWidth="1" min="3" max="3" width="10.14"/>
    <col customWidth="1" min="4" max="4" width="11.14"/>
    <col customWidth="1" min="5" max="5" width="13.29"/>
    <col customWidth="1" min="6" max="6" width="11.14"/>
    <col customWidth="1" min="7" max="8" width="8.86"/>
    <col customWidth="1" min="9" max="9" width="9.57"/>
    <col customWidth="1" min="10" max="13" width="8.86"/>
    <col customWidth="1" min="14" max="14" width="10.29"/>
    <col customWidth="1" min="15" max="15" width="8.86"/>
    <col customWidth="1" min="16" max="16" width="17.43"/>
    <col customWidth="1" min="17" max="17" width="16.14"/>
    <col customWidth="1" min="18" max="26" width="8.86"/>
  </cols>
  <sheetData>
    <row r="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2" t="s">
        <v>16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49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5" t="s">
        <v>17</v>
      </c>
      <c r="B8" s="6" t="s">
        <v>18</v>
      </c>
      <c r="C8" s="7">
        <v>1.0</v>
      </c>
      <c r="D8" s="8">
        <v>1.0</v>
      </c>
      <c r="E8" s="9" t="s">
        <v>19</v>
      </c>
      <c r="F8" s="10">
        <v>42678.0</v>
      </c>
      <c r="G8" s="11">
        <v>1443.0</v>
      </c>
      <c r="H8" s="8">
        <v>515.0</v>
      </c>
      <c r="I8" s="12">
        <v>69.96</v>
      </c>
      <c r="J8" s="12">
        <f t="shared" ref="J8:J28" si="1">(G8/60)*I8</f>
        <v>1682.538</v>
      </c>
      <c r="K8" s="12">
        <f t="shared" ref="K8:K28" si="2">(H8/760)*J8</f>
        <v>1140.140882</v>
      </c>
      <c r="L8" s="8" t="s">
        <v>20</v>
      </c>
      <c r="M8" s="13">
        <v>4.2763</v>
      </c>
      <c r="N8" s="14">
        <v>4.3199</v>
      </c>
      <c r="O8" s="13">
        <f t="shared" ref="O8:O28" si="3">N8-M8</f>
        <v>0.0436</v>
      </c>
      <c r="P8" s="15">
        <f t="shared" ref="P8:P28" si="4">(O8/K8)*1000000</f>
        <v>38.24088821</v>
      </c>
      <c r="Q8" s="16"/>
    </row>
    <row r="9">
      <c r="A9" s="3"/>
      <c r="B9" s="3"/>
      <c r="C9" s="3"/>
      <c r="D9" s="8">
        <v>2.0</v>
      </c>
      <c r="E9" s="8" t="s">
        <v>21</v>
      </c>
      <c r="F9" s="10">
        <v>42679.0</v>
      </c>
      <c r="G9" s="11">
        <v>1440.0</v>
      </c>
      <c r="H9" s="8">
        <v>515.0</v>
      </c>
      <c r="I9" s="12">
        <v>70.0</v>
      </c>
      <c r="J9" s="12">
        <f t="shared" si="1"/>
        <v>1680</v>
      </c>
      <c r="K9" s="12">
        <f t="shared" si="2"/>
        <v>1138.421053</v>
      </c>
      <c r="L9" s="8" t="s">
        <v>22</v>
      </c>
      <c r="M9" s="14">
        <v>4.2763</v>
      </c>
      <c r="N9" s="14">
        <v>4.4064</v>
      </c>
      <c r="O9" s="13">
        <f t="shared" si="3"/>
        <v>0.1301</v>
      </c>
      <c r="P9" s="15">
        <f t="shared" si="4"/>
        <v>114.2810911</v>
      </c>
      <c r="Q9" s="16"/>
    </row>
    <row r="10">
      <c r="A10" s="4"/>
      <c r="B10" s="4"/>
      <c r="C10" s="4"/>
      <c r="D10" s="8">
        <v>3.0</v>
      </c>
      <c r="E10" s="17" t="s">
        <v>23</v>
      </c>
      <c r="F10" s="18">
        <v>42680.0</v>
      </c>
      <c r="G10" s="11">
        <v>1436.0</v>
      </c>
      <c r="H10" s="19">
        <v>515.0</v>
      </c>
      <c r="I10" s="15">
        <v>70.09</v>
      </c>
      <c r="J10" s="20">
        <f t="shared" si="1"/>
        <v>1677.487333</v>
      </c>
      <c r="K10" s="20">
        <f t="shared" si="2"/>
        <v>1136.71839</v>
      </c>
      <c r="L10" s="11" t="s">
        <v>22</v>
      </c>
      <c r="M10" s="21">
        <v>4.2735</v>
      </c>
      <c r="N10" s="21">
        <v>4.4067</v>
      </c>
      <c r="O10" s="22">
        <f t="shared" si="3"/>
        <v>0.1332</v>
      </c>
      <c r="P10" s="15">
        <f t="shared" si="4"/>
        <v>117.1794185</v>
      </c>
      <c r="Q10" s="16"/>
    </row>
    <row r="11">
      <c r="A11" s="23" t="s">
        <v>24</v>
      </c>
      <c r="B11" s="24" t="s">
        <v>25</v>
      </c>
      <c r="C11" s="25">
        <v>2.0</v>
      </c>
      <c r="D11" s="26">
        <v>4.0</v>
      </c>
      <c r="E11" s="27" t="s">
        <v>26</v>
      </c>
      <c r="F11" s="28">
        <v>42683.0</v>
      </c>
      <c r="G11" s="27">
        <v>1440.0</v>
      </c>
      <c r="H11" s="26">
        <v>513.0</v>
      </c>
      <c r="I11" s="29">
        <v>70.15</v>
      </c>
      <c r="J11" s="29">
        <f t="shared" si="1"/>
        <v>1683.6</v>
      </c>
      <c r="K11" s="29">
        <f t="shared" si="2"/>
        <v>1136.43</v>
      </c>
      <c r="L11" s="26" t="s">
        <v>22</v>
      </c>
      <c r="M11" s="30">
        <v>4.2763</v>
      </c>
      <c r="N11" s="30">
        <v>4.3433</v>
      </c>
      <c r="O11" s="31">
        <f t="shared" si="3"/>
        <v>0.067</v>
      </c>
      <c r="P11" s="32">
        <f t="shared" si="4"/>
        <v>58.95655694</v>
      </c>
      <c r="Q11" s="16"/>
    </row>
    <row r="12">
      <c r="A12" s="3"/>
      <c r="B12" s="3"/>
      <c r="C12" s="3"/>
      <c r="D12" s="26">
        <v>5.0</v>
      </c>
      <c r="E12" s="27" t="s">
        <v>23</v>
      </c>
      <c r="F12" s="28">
        <v>42684.0</v>
      </c>
      <c r="G12" s="27">
        <v>1450.0</v>
      </c>
      <c r="H12" s="26">
        <v>513.0</v>
      </c>
      <c r="I12" s="29">
        <v>69.89</v>
      </c>
      <c r="J12" s="29">
        <f t="shared" si="1"/>
        <v>1689.008333</v>
      </c>
      <c r="K12" s="29">
        <f t="shared" si="2"/>
        <v>1140.080625</v>
      </c>
      <c r="L12" s="26" t="s">
        <v>22</v>
      </c>
      <c r="M12" s="33">
        <v>4.2805</v>
      </c>
      <c r="N12" s="33">
        <v>4.3566</v>
      </c>
      <c r="O12" s="31">
        <f t="shared" si="3"/>
        <v>0.0761</v>
      </c>
      <c r="P12" s="32">
        <f t="shared" si="4"/>
        <v>66.74966518</v>
      </c>
      <c r="Q12" s="16"/>
    </row>
    <row r="13">
      <c r="A13" s="3"/>
      <c r="B13" s="3"/>
      <c r="C13" s="3"/>
      <c r="D13" s="26">
        <v>6.0</v>
      </c>
      <c r="E13" s="27" t="s">
        <v>23</v>
      </c>
      <c r="F13" s="28">
        <v>42686.0</v>
      </c>
      <c r="G13" s="27">
        <v>1440.0</v>
      </c>
      <c r="H13" s="26">
        <v>513.0</v>
      </c>
      <c r="I13" s="29">
        <v>70.01</v>
      </c>
      <c r="J13" s="29">
        <f t="shared" si="1"/>
        <v>1680.24</v>
      </c>
      <c r="K13" s="29">
        <f t="shared" si="2"/>
        <v>1134.162</v>
      </c>
      <c r="L13" s="27" t="s">
        <v>20</v>
      </c>
      <c r="M13" s="30">
        <v>4.2855</v>
      </c>
      <c r="N13" s="30">
        <v>4.3645</v>
      </c>
      <c r="O13" s="31">
        <f t="shared" si="3"/>
        <v>0.079</v>
      </c>
      <c r="P13" s="32">
        <f t="shared" si="4"/>
        <v>69.65495229</v>
      </c>
      <c r="Q13" s="16"/>
    </row>
    <row r="14">
      <c r="A14" s="34"/>
      <c r="B14" s="4"/>
      <c r="C14" s="4"/>
      <c r="D14" s="26">
        <v>7.0</v>
      </c>
      <c r="E14" s="27" t="s">
        <v>27</v>
      </c>
      <c r="F14" s="28" t="s">
        <v>28</v>
      </c>
      <c r="G14" s="27">
        <v>1440.0</v>
      </c>
      <c r="H14" s="26">
        <v>513.0</v>
      </c>
      <c r="I14" s="29">
        <v>70.04</v>
      </c>
      <c r="J14" s="29">
        <f t="shared" si="1"/>
        <v>1680.96</v>
      </c>
      <c r="K14" s="29">
        <f t="shared" si="2"/>
        <v>1134.648</v>
      </c>
      <c r="L14" s="26" t="s">
        <v>20</v>
      </c>
      <c r="M14" s="33">
        <v>4.2844</v>
      </c>
      <c r="N14" s="33">
        <v>4.3614</v>
      </c>
      <c r="O14" s="31">
        <f t="shared" si="3"/>
        <v>0.077</v>
      </c>
      <c r="P14" s="32">
        <f t="shared" si="4"/>
        <v>67.86245602</v>
      </c>
      <c r="Q14" s="16"/>
    </row>
    <row r="15">
      <c r="A15" s="35" t="s">
        <v>24</v>
      </c>
      <c r="B15" s="36" t="s">
        <v>29</v>
      </c>
      <c r="C15" s="37">
        <v>3.0</v>
      </c>
      <c r="D15" s="38">
        <v>8.0</v>
      </c>
      <c r="E15" s="39" t="s">
        <v>23</v>
      </c>
      <c r="F15" s="40">
        <v>42695.0</v>
      </c>
      <c r="G15" s="39">
        <v>1440.0</v>
      </c>
      <c r="H15" s="38">
        <v>513.0</v>
      </c>
      <c r="I15" s="41">
        <v>69.92</v>
      </c>
      <c r="J15" s="41">
        <f t="shared" si="1"/>
        <v>1678.08</v>
      </c>
      <c r="K15" s="41">
        <f t="shared" si="2"/>
        <v>1132.704</v>
      </c>
      <c r="L15" s="39" t="s">
        <v>22</v>
      </c>
      <c r="M15" s="42">
        <v>4.2704</v>
      </c>
      <c r="N15" s="42">
        <v>4.4943</v>
      </c>
      <c r="O15" s="43">
        <f t="shared" si="3"/>
        <v>0.2239</v>
      </c>
      <c r="P15" s="44">
        <f t="shared" si="4"/>
        <v>197.6685877</v>
      </c>
      <c r="Q15" s="16"/>
    </row>
    <row r="16">
      <c r="A16" s="3"/>
      <c r="B16" s="3"/>
      <c r="C16" s="3"/>
      <c r="D16" s="38">
        <v>9.0</v>
      </c>
      <c r="E16" s="39" t="s">
        <v>30</v>
      </c>
      <c r="F16" s="40">
        <v>42696.0</v>
      </c>
      <c r="G16" s="39">
        <v>1450.0</v>
      </c>
      <c r="H16" s="38">
        <v>513.0</v>
      </c>
      <c r="I16" s="41">
        <v>69.96</v>
      </c>
      <c r="J16" s="41">
        <f t="shared" si="1"/>
        <v>1690.7</v>
      </c>
      <c r="K16" s="41">
        <f t="shared" si="2"/>
        <v>1141.2225</v>
      </c>
      <c r="L16" s="39" t="s">
        <v>22</v>
      </c>
      <c r="M16" s="45">
        <v>4.2766</v>
      </c>
      <c r="N16" s="42">
        <v>4.4992</v>
      </c>
      <c r="O16" s="43">
        <f t="shared" si="3"/>
        <v>0.2226</v>
      </c>
      <c r="P16" s="44">
        <f t="shared" si="4"/>
        <v>195.0539882</v>
      </c>
      <c r="Q16" s="16"/>
    </row>
    <row r="17">
      <c r="A17" s="3"/>
      <c r="B17" s="3"/>
      <c r="C17" s="3"/>
      <c r="D17" s="38">
        <v>10.0</v>
      </c>
      <c r="E17" s="39" t="s">
        <v>31</v>
      </c>
      <c r="F17" s="40">
        <v>42697.0</v>
      </c>
      <c r="G17" s="39">
        <v>1450.0</v>
      </c>
      <c r="H17" s="38">
        <v>513.0</v>
      </c>
      <c r="I17" s="41">
        <v>70.0</v>
      </c>
      <c r="J17" s="41">
        <f t="shared" si="1"/>
        <v>1691.666667</v>
      </c>
      <c r="K17" s="41">
        <f t="shared" si="2"/>
        <v>1141.875</v>
      </c>
      <c r="L17" s="39" t="s">
        <v>20</v>
      </c>
      <c r="M17" s="45">
        <v>4.2735</v>
      </c>
      <c r="N17" s="45">
        <v>4.5227</v>
      </c>
      <c r="O17" s="43">
        <f t="shared" si="3"/>
        <v>0.2492</v>
      </c>
      <c r="P17" s="44">
        <f t="shared" si="4"/>
        <v>218.2375479</v>
      </c>
      <c r="Q17" s="16"/>
    </row>
    <row r="18">
      <c r="A18" s="4"/>
      <c r="B18" s="4"/>
      <c r="C18" s="4"/>
      <c r="D18" s="38">
        <v>11.0</v>
      </c>
      <c r="E18" s="39" t="s">
        <v>23</v>
      </c>
      <c r="F18" s="40">
        <v>42698.0</v>
      </c>
      <c r="G18" s="39">
        <v>1433.0</v>
      </c>
      <c r="H18" s="38">
        <v>513.0</v>
      </c>
      <c r="I18" s="41">
        <v>70.08</v>
      </c>
      <c r="J18" s="41">
        <f t="shared" si="1"/>
        <v>1673.744</v>
      </c>
      <c r="K18" s="41">
        <f t="shared" si="2"/>
        <v>1129.7772</v>
      </c>
      <c r="L18" s="39" t="s">
        <v>20</v>
      </c>
      <c r="M18" s="45">
        <v>4.2753</v>
      </c>
      <c r="N18" s="45">
        <v>4.4594</v>
      </c>
      <c r="O18" s="43">
        <f t="shared" si="3"/>
        <v>0.1841</v>
      </c>
      <c r="P18" s="44">
        <f t="shared" si="4"/>
        <v>162.952483</v>
      </c>
      <c r="Q18" s="16"/>
    </row>
    <row r="19">
      <c r="A19" s="46" t="s">
        <v>32</v>
      </c>
      <c r="B19" s="47" t="s">
        <v>33</v>
      </c>
      <c r="C19" s="48">
        <v>4.0</v>
      </c>
      <c r="D19" s="49">
        <v>12.0</v>
      </c>
      <c r="E19" s="50" t="s">
        <v>34</v>
      </c>
      <c r="F19" s="51">
        <v>42704.0</v>
      </c>
      <c r="G19" s="50">
        <v>1440.0</v>
      </c>
      <c r="H19" s="49">
        <v>511.0</v>
      </c>
      <c r="I19" s="52">
        <v>70.19</v>
      </c>
      <c r="J19" s="52">
        <f t="shared" si="1"/>
        <v>1684.56</v>
      </c>
      <c r="K19" s="52">
        <f t="shared" si="2"/>
        <v>1132.644947</v>
      </c>
      <c r="L19" s="49" t="s">
        <v>22</v>
      </c>
      <c r="M19" s="53">
        <v>4.2875</v>
      </c>
      <c r="N19" s="54">
        <v>4.3634</v>
      </c>
      <c r="O19" s="55">
        <f t="shared" si="3"/>
        <v>0.0759</v>
      </c>
      <c r="P19" s="56">
        <f t="shared" si="4"/>
        <v>67.01129085</v>
      </c>
      <c r="Q19" s="16"/>
    </row>
    <row r="20">
      <c r="A20" s="3"/>
      <c r="B20" s="3"/>
      <c r="C20" s="3"/>
      <c r="D20" s="49">
        <v>13.0</v>
      </c>
      <c r="E20" s="50" t="s">
        <v>23</v>
      </c>
      <c r="F20" s="51">
        <v>42705.0</v>
      </c>
      <c r="G20" s="50">
        <v>1440.0</v>
      </c>
      <c r="H20" s="49">
        <v>511.0</v>
      </c>
      <c r="I20" s="52">
        <v>70.0</v>
      </c>
      <c r="J20" s="52">
        <f t="shared" si="1"/>
        <v>1680</v>
      </c>
      <c r="K20" s="52">
        <f t="shared" si="2"/>
        <v>1129.578947</v>
      </c>
      <c r="L20" s="49" t="s">
        <v>22</v>
      </c>
      <c r="M20" s="53">
        <v>4.2587</v>
      </c>
      <c r="N20" s="53">
        <v>4.4221</v>
      </c>
      <c r="O20" s="55">
        <f t="shared" si="3"/>
        <v>0.1634</v>
      </c>
      <c r="P20" s="56">
        <f t="shared" si="4"/>
        <v>144.6556705</v>
      </c>
      <c r="Q20" s="16"/>
    </row>
    <row r="21" ht="15.75" customHeight="1">
      <c r="A21" s="3"/>
      <c r="B21" s="3"/>
      <c r="C21" s="3"/>
      <c r="D21" s="49">
        <v>14.0</v>
      </c>
      <c r="E21" s="50" t="s">
        <v>35</v>
      </c>
      <c r="F21" s="51">
        <v>42706.0</v>
      </c>
      <c r="G21" s="50">
        <v>1450.0</v>
      </c>
      <c r="H21" s="49">
        <v>511.0</v>
      </c>
      <c r="I21" s="52">
        <v>70.15</v>
      </c>
      <c r="J21" s="52">
        <f t="shared" si="1"/>
        <v>1695.291667</v>
      </c>
      <c r="K21" s="52">
        <f t="shared" si="2"/>
        <v>1139.860581</v>
      </c>
      <c r="L21" s="49" t="s">
        <v>20</v>
      </c>
      <c r="M21" s="54">
        <v>4.2834</v>
      </c>
      <c r="N21" s="54">
        <v>4.3663</v>
      </c>
      <c r="O21" s="55">
        <f t="shared" si="3"/>
        <v>0.0829</v>
      </c>
      <c r="P21" s="56">
        <f t="shared" si="4"/>
        <v>72.7281927</v>
      </c>
      <c r="Q21" s="16"/>
    </row>
    <row r="22" ht="15.75" customHeight="1">
      <c r="A22" s="4"/>
      <c r="B22" s="4"/>
      <c r="C22" s="4"/>
      <c r="D22" s="49">
        <v>15.0</v>
      </c>
      <c r="E22" s="50" t="s">
        <v>23</v>
      </c>
      <c r="F22" s="51">
        <v>42708.0</v>
      </c>
      <c r="G22" s="50">
        <v>1445.0</v>
      </c>
      <c r="H22" s="49">
        <v>511.0</v>
      </c>
      <c r="I22" s="52">
        <v>70.13</v>
      </c>
      <c r="J22" s="52">
        <f t="shared" si="1"/>
        <v>1688.964167</v>
      </c>
      <c r="K22" s="52">
        <f t="shared" si="2"/>
        <v>1135.60617</v>
      </c>
      <c r="L22" s="49" t="s">
        <v>20</v>
      </c>
      <c r="M22" s="54">
        <v>4.2779</v>
      </c>
      <c r="N22" s="57">
        <v>4.3529</v>
      </c>
      <c r="O22" s="55">
        <f t="shared" si="3"/>
        <v>0.075</v>
      </c>
      <c r="P22" s="56">
        <f t="shared" si="4"/>
        <v>66.04402299</v>
      </c>
      <c r="Q22" s="16"/>
    </row>
    <row r="23" ht="15.75" customHeight="1">
      <c r="A23" s="58" t="s">
        <v>32</v>
      </c>
      <c r="B23" s="59" t="s">
        <v>36</v>
      </c>
      <c r="C23" s="60">
        <v>5.0</v>
      </c>
      <c r="D23" s="61">
        <v>16.0</v>
      </c>
      <c r="E23" s="62" t="s">
        <v>37</v>
      </c>
      <c r="F23" s="63">
        <v>42716.0</v>
      </c>
      <c r="G23" s="62">
        <v>1442.0</v>
      </c>
      <c r="H23" s="61">
        <v>511.0</v>
      </c>
      <c r="I23" s="64">
        <v>69.96</v>
      </c>
      <c r="J23" s="64">
        <f t="shared" si="1"/>
        <v>1681.372</v>
      </c>
      <c r="K23" s="64">
        <f t="shared" si="2"/>
        <v>1130.501437</v>
      </c>
      <c r="L23" s="61" t="s">
        <v>20</v>
      </c>
      <c r="M23" s="65">
        <v>4.2713</v>
      </c>
      <c r="N23" s="66">
        <v>4.3131</v>
      </c>
      <c r="O23" s="67">
        <f t="shared" si="3"/>
        <v>0.0418</v>
      </c>
      <c r="P23" s="68">
        <f t="shared" si="4"/>
        <v>36.97474292</v>
      </c>
      <c r="Q23" s="16"/>
    </row>
    <row r="24" ht="15.75" customHeight="1">
      <c r="A24" s="3"/>
      <c r="B24" s="3"/>
      <c r="C24" s="3"/>
      <c r="D24" s="61">
        <v>17.0</v>
      </c>
      <c r="E24" s="62" t="s">
        <v>23</v>
      </c>
      <c r="F24" s="63">
        <v>42717.0</v>
      </c>
      <c r="G24" s="62">
        <v>1440.0</v>
      </c>
      <c r="H24" s="61">
        <v>511.0</v>
      </c>
      <c r="I24" s="64">
        <v>69.9</v>
      </c>
      <c r="J24" s="64">
        <f t="shared" si="1"/>
        <v>1677.6</v>
      </c>
      <c r="K24" s="64">
        <f t="shared" si="2"/>
        <v>1127.965263</v>
      </c>
      <c r="L24" s="61" t="s">
        <v>20</v>
      </c>
      <c r="M24" s="66">
        <v>4.258</v>
      </c>
      <c r="N24" s="65">
        <v>4.3187</v>
      </c>
      <c r="O24" s="67">
        <f t="shared" si="3"/>
        <v>0.0607</v>
      </c>
      <c r="P24" s="68">
        <f t="shared" si="4"/>
        <v>53.81371393</v>
      </c>
      <c r="Q24" s="16"/>
    </row>
    <row r="25" ht="76.5" customHeight="1">
      <c r="A25" s="3"/>
      <c r="B25" s="3"/>
      <c r="C25" s="3"/>
      <c r="D25" s="61">
        <v>18.0</v>
      </c>
      <c r="E25" s="62" t="s">
        <v>38</v>
      </c>
      <c r="F25" s="63">
        <v>42718.0</v>
      </c>
      <c r="G25" s="62">
        <v>1448.0</v>
      </c>
      <c r="H25" s="61">
        <v>511.0</v>
      </c>
      <c r="I25" s="64">
        <v>69.99</v>
      </c>
      <c r="J25" s="64">
        <f t="shared" si="1"/>
        <v>1689.092</v>
      </c>
      <c r="K25" s="64">
        <f t="shared" si="2"/>
        <v>1135.692121</v>
      </c>
      <c r="L25" s="61" t="s">
        <v>22</v>
      </c>
      <c r="M25" s="66">
        <v>4.2595</v>
      </c>
      <c r="N25" s="66">
        <v>4.2892</v>
      </c>
      <c r="O25" s="67">
        <f t="shared" si="3"/>
        <v>0.0297</v>
      </c>
      <c r="P25" s="68">
        <f t="shared" si="4"/>
        <v>26.15145377</v>
      </c>
      <c r="Q25" s="16"/>
    </row>
    <row r="26" ht="15.75" customHeight="1">
      <c r="A26" s="3"/>
      <c r="B26" s="3"/>
      <c r="C26" s="3"/>
      <c r="D26" s="61">
        <v>19.0</v>
      </c>
      <c r="E26" s="62" t="s">
        <v>23</v>
      </c>
      <c r="F26" s="63">
        <v>42719.0</v>
      </c>
      <c r="G26" s="62">
        <v>1438.0</v>
      </c>
      <c r="H26" s="61">
        <v>511.0</v>
      </c>
      <c r="I26" s="64">
        <v>70.03</v>
      </c>
      <c r="J26" s="64">
        <f t="shared" si="1"/>
        <v>1678.385667</v>
      </c>
      <c r="K26" s="64">
        <f t="shared" si="2"/>
        <v>1128.493521</v>
      </c>
      <c r="L26" s="61" t="s">
        <v>22</v>
      </c>
      <c r="M26" s="66">
        <v>4.289</v>
      </c>
      <c r="N26" s="69">
        <v>4.3298</v>
      </c>
      <c r="O26" s="67">
        <f t="shared" si="3"/>
        <v>0.0408</v>
      </c>
      <c r="P26" s="68">
        <f t="shared" si="4"/>
        <v>36.15439456</v>
      </c>
      <c r="Q26" s="16"/>
    </row>
    <row r="27" ht="15.75" customHeight="1">
      <c r="A27" s="3"/>
      <c r="B27" s="3"/>
      <c r="C27" s="3"/>
      <c r="D27" s="61">
        <v>20.0</v>
      </c>
      <c r="E27" s="62" t="s">
        <v>23</v>
      </c>
      <c r="F27" s="63">
        <v>42720.0</v>
      </c>
      <c r="G27" s="62">
        <v>1435.0</v>
      </c>
      <c r="H27" s="61">
        <v>511.0</v>
      </c>
      <c r="I27" s="64">
        <v>69.89</v>
      </c>
      <c r="J27" s="64">
        <f t="shared" si="1"/>
        <v>1671.535833</v>
      </c>
      <c r="K27" s="64">
        <f t="shared" si="2"/>
        <v>1123.887909</v>
      </c>
      <c r="L27" s="61" t="s">
        <v>22</v>
      </c>
      <c r="M27" s="66">
        <v>4.2721</v>
      </c>
      <c r="N27" s="69">
        <v>4.3314</v>
      </c>
      <c r="O27" s="67">
        <f t="shared" si="3"/>
        <v>0.0593</v>
      </c>
      <c r="P27" s="68">
        <f t="shared" si="4"/>
        <v>52.76326894</v>
      </c>
      <c r="Q27" s="16"/>
    </row>
    <row r="28" ht="15.75" customHeight="1">
      <c r="A28" s="3"/>
      <c r="B28" s="3"/>
      <c r="C28" s="3"/>
      <c r="D28" s="61">
        <v>21.0</v>
      </c>
      <c r="E28" s="62" t="s">
        <v>23</v>
      </c>
      <c r="F28" s="63">
        <v>42722.0</v>
      </c>
      <c r="G28" s="62">
        <v>1450.0</v>
      </c>
      <c r="H28" s="61">
        <v>511.0</v>
      </c>
      <c r="I28" s="64">
        <v>69.97</v>
      </c>
      <c r="J28" s="64">
        <f t="shared" si="1"/>
        <v>1690.941667</v>
      </c>
      <c r="K28" s="64">
        <f t="shared" si="2"/>
        <v>1136.935779</v>
      </c>
      <c r="L28" s="61" t="s">
        <v>22</v>
      </c>
      <c r="M28" s="69">
        <v>4.2542</v>
      </c>
      <c r="N28" s="66">
        <v>4.297</v>
      </c>
      <c r="O28" s="67">
        <f t="shared" si="3"/>
        <v>0.0428</v>
      </c>
      <c r="P28" s="68">
        <f t="shared" si="4"/>
        <v>37.64504628</v>
      </c>
      <c r="Q28" s="16"/>
    </row>
    <row r="29" ht="15.75" customHeight="1">
      <c r="A29" s="4"/>
      <c r="B29" s="4"/>
      <c r="C29" s="4"/>
      <c r="D29" s="61"/>
      <c r="E29" s="62"/>
      <c r="F29" s="63"/>
      <c r="G29" s="62"/>
      <c r="H29" s="61"/>
      <c r="I29" s="64"/>
      <c r="J29" s="64"/>
      <c r="K29" s="64"/>
      <c r="L29" s="61"/>
      <c r="M29" s="70"/>
      <c r="N29" s="70"/>
      <c r="O29" s="61"/>
      <c r="P29" s="62"/>
      <c r="Q29" s="16"/>
    </row>
    <row r="30" ht="15.75" customHeight="1">
      <c r="A30" s="71" t="s">
        <v>0</v>
      </c>
      <c r="B30" s="71" t="s">
        <v>1</v>
      </c>
      <c r="C30" s="71" t="s">
        <v>3</v>
      </c>
      <c r="D30" s="71" t="s">
        <v>4</v>
      </c>
      <c r="E30" s="71" t="s">
        <v>5</v>
      </c>
      <c r="F30" s="71" t="s">
        <v>6</v>
      </c>
      <c r="G30" s="71" t="s">
        <v>7</v>
      </c>
      <c r="H30" s="71" t="s">
        <v>8</v>
      </c>
      <c r="I30" s="71" t="s">
        <v>9</v>
      </c>
      <c r="J30" s="71" t="s">
        <v>10</v>
      </c>
      <c r="K30" s="71" t="s">
        <v>11</v>
      </c>
      <c r="L30" s="71" t="s">
        <v>12</v>
      </c>
      <c r="M30" s="71" t="s">
        <v>13</v>
      </c>
      <c r="N30" s="71" t="s">
        <v>14</v>
      </c>
      <c r="O30" s="71" t="s">
        <v>15</v>
      </c>
      <c r="P30" s="72" t="s">
        <v>16</v>
      </c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7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5.75" customHeight="1">
      <c r="A33" s="73" t="s">
        <v>32</v>
      </c>
      <c r="B33" s="73" t="s">
        <v>39</v>
      </c>
      <c r="C33" s="74">
        <v>22.0</v>
      </c>
      <c r="D33" s="75"/>
      <c r="E33" s="76">
        <v>42741.0</v>
      </c>
      <c r="F33" s="77">
        <v>1443.0</v>
      </c>
      <c r="G33" s="74">
        <v>515.0</v>
      </c>
      <c r="H33" s="78">
        <v>69.96</v>
      </c>
      <c r="I33" s="78">
        <f t="shared" ref="I33:I46" si="5">(F33/60)*H33</f>
        <v>1682.538</v>
      </c>
      <c r="J33" s="78">
        <f t="shared" ref="J33:J46" si="6">(G33/760)*I33</f>
        <v>1140.140882</v>
      </c>
      <c r="K33" s="74" t="s">
        <v>20</v>
      </c>
      <c r="L33" s="79">
        <v>4.2687</v>
      </c>
      <c r="M33" s="79">
        <v>4.308</v>
      </c>
      <c r="N33" s="80">
        <f t="shared" ref="N33:N46" si="7">M33-L33</f>
        <v>0.0393</v>
      </c>
      <c r="O33" s="81">
        <f t="shared" ref="O33:O46" si="8">(N33/J33)*1000000</f>
        <v>34.46942447</v>
      </c>
      <c r="P33" s="82"/>
    </row>
    <row r="34" ht="15.75" customHeight="1">
      <c r="A34" s="3"/>
      <c r="B34" s="3"/>
      <c r="C34" s="74">
        <v>23.0</v>
      </c>
      <c r="D34" s="74"/>
      <c r="E34" s="76">
        <v>42742.0</v>
      </c>
      <c r="F34" s="77">
        <v>1440.0</v>
      </c>
      <c r="G34" s="74">
        <v>515.0</v>
      </c>
      <c r="H34" s="78">
        <v>70.01</v>
      </c>
      <c r="I34" s="78">
        <f t="shared" si="5"/>
        <v>1680.24</v>
      </c>
      <c r="J34" s="78">
        <f t="shared" si="6"/>
        <v>1138.583684</v>
      </c>
      <c r="K34" s="74" t="s">
        <v>20</v>
      </c>
      <c r="L34" s="79">
        <v>4.2735</v>
      </c>
      <c r="M34" s="79">
        <v>4.3041</v>
      </c>
      <c r="N34" s="80">
        <f t="shared" si="7"/>
        <v>0.0306</v>
      </c>
      <c r="O34" s="81">
        <f t="shared" si="8"/>
        <v>26.8754949</v>
      </c>
      <c r="P34" s="82"/>
    </row>
    <row r="35" ht="15.75" customHeight="1">
      <c r="A35" s="3"/>
      <c r="B35" s="3"/>
      <c r="C35" s="74">
        <v>24.0</v>
      </c>
      <c r="D35" s="74"/>
      <c r="E35" s="76">
        <v>42744.0</v>
      </c>
      <c r="F35" s="77">
        <v>1445.0</v>
      </c>
      <c r="G35" s="74">
        <v>515.0</v>
      </c>
      <c r="H35" s="78">
        <v>70.2</v>
      </c>
      <c r="I35" s="78">
        <f t="shared" si="5"/>
        <v>1690.65</v>
      </c>
      <c r="J35" s="78">
        <f t="shared" si="6"/>
        <v>1145.637829</v>
      </c>
      <c r="K35" s="74" t="s">
        <v>20</v>
      </c>
      <c r="L35" s="79">
        <v>4.4336</v>
      </c>
      <c r="M35" s="79">
        <v>4.4972</v>
      </c>
      <c r="N35" s="80">
        <f t="shared" si="7"/>
        <v>0.0636</v>
      </c>
      <c r="O35" s="81">
        <f t="shared" si="8"/>
        <v>55.51492661</v>
      </c>
      <c r="P35" s="82"/>
    </row>
    <row r="36" ht="15.75" customHeight="1">
      <c r="A36" s="3"/>
      <c r="B36" s="3"/>
      <c r="C36" s="74">
        <v>25.0</v>
      </c>
      <c r="D36" s="74"/>
      <c r="E36" s="76">
        <v>42745.0</v>
      </c>
      <c r="F36" s="77">
        <v>1440.0</v>
      </c>
      <c r="G36" s="74">
        <v>515.0</v>
      </c>
      <c r="H36" s="83">
        <v>69.95</v>
      </c>
      <c r="I36" s="78">
        <f t="shared" si="5"/>
        <v>1678.8</v>
      </c>
      <c r="J36" s="78">
        <f t="shared" si="6"/>
        <v>1137.607895</v>
      </c>
      <c r="K36" s="74" t="s">
        <v>20</v>
      </c>
      <c r="L36" s="79">
        <v>4.4382</v>
      </c>
      <c r="M36" s="79">
        <v>4.4817</v>
      </c>
      <c r="N36" s="80">
        <f t="shared" si="7"/>
        <v>0.0435</v>
      </c>
      <c r="O36" s="81">
        <f t="shared" si="8"/>
        <v>38.23813126</v>
      </c>
      <c r="P36" s="82"/>
    </row>
    <row r="37" ht="15.75" customHeight="1">
      <c r="A37" s="3"/>
      <c r="B37" s="3"/>
      <c r="C37" s="74">
        <v>26.0</v>
      </c>
      <c r="D37" s="74"/>
      <c r="E37" s="76">
        <v>42746.0</v>
      </c>
      <c r="F37" s="84">
        <v>1443.0</v>
      </c>
      <c r="G37" s="74">
        <v>515.0</v>
      </c>
      <c r="H37" s="85">
        <v>69.89</v>
      </c>
      <c r="I37" s="78">
        <f t="shared" si="5"/>
        <v>1680.8545</v>
      </c>
      <c r="J37" s="78">
        <f t="shared" si="6"/>
        <v>1139.000089</v>
      </c>
      <c r="K37" s="74" t="s">
        <v>20</v>
      </c>
      <c r="L37" s="79">
        <v>4.4423</v>
      </c>
      <c r="M37" s="79">
        <v>4.4964</v>
      </c>
      <c r="N37" s="80">
        <f t="shared" si="7"/>
        <v>0.0541</v>
      </c>
      <c r="O37" s="81">
        <f t="shared" si="8"/>
        <v>47.49780139</v>
      </c>
      <c r="P37" s="82"/>
    </row>
    <row r="38" ht="15.75" customHeight="1">
      <c r="A38" s="3"/>
      <c r="B38" s="3"/>
      <c r="C38" s="74">
        <v>27.0</v>
      </c>
      <c r="D38" s="86" t="s">
        <v>40</v>
      </c>
      <c r="E38" s="76">
        <v>42860.0</v>
      </c>
      <c r="F38" s="84">
        <v>1440.0</v>
      </c>
      <c r="G38" s="74">
        <v>515.0</v>
      </c>
      <c r="H38" s="85">
        <v>70.11</v>
      </c>
      <c r="I38" s="78">
        <f t="shared" si="5"/>
        <v>1682.64</v>
      </c>
      <c r="J38" s="78">
        <f t="shared" si="6"/>
        <v>1140.21</v>
      </c>
      <c r="K38" s="74" t="s">
        <v>20</v>
      </c>
      <c r="L38" s="79">
        <v>4.455</v>
      </c>
      <c r="M38" s="79">
        <v>4.5271</v>
      </c>
      <c r="N38" s="80">
        <f t="shared" si="7"/>
        <v>0.0721</v>
      </c>
      <c r="O38" s="81">
        <f t="shared" si="8"/>
        <v>63.23396567</v>
      </c>
      <c r="P38" s="82"/>
    </row>
    <row r="39" ht="15.75" customHeight="1">
      <c r="A39" s="3"/>
      <c r="B39" s="3"/>
      <c r="C39" s="74">
        <v>28.0</v>
      </c>
      <c r="D39" s="86" t="s">
        <v>41</v>
      </c>
      <c r="E39" s="76">
        <v>42863.0</v>
      </c>
      <c r="F39" s="84">
        <v>1450.0</v>
      </c>
      <c r="G39" s="74">
        <v>515.0</v>
      </c>
      <c r="H39" s="85">
        <v>70.19</v>
      </c>
      <c r="I39" s="78">
        <f t="shared" si="5"/>
        <v>1696.258333</v>
      </c>
      <c r="J39" s="78">
        <f t="shared" si="6"/>
        <v>1149.438213</v>
      </c>
      <c r="K39" s="74" t="s">
        <v>20</v>
      </c>
      <c r="L39" s="79">
        <v>4.4319</v>
      </c>
      <c r="M39" s="79">
        <v>4.5126</v>
      </c>
      <c r="N39" s="80">
        <f t="shared" si="7"/>
        <v>0.0807</v>
      </c>
      <c r="O39" s="81">
        <f t="shared" si="8"/>
        <v>70.2082105</v>
      </c>
      <c r="P39" s="82"/>
    </row>
    <row r="40" ht="15.75" customHeight="1">
      <c r="A40" s="3"/>
      <c r="B40" s="3"/>
      <c r="C40" s="74">
        <v>29.0</v>
      </c>
      <c r="D40" s="86" t="s">
        <v>42</v>
      </c>
      <c r="E40" s="76">
        <v>42864.0</v>
      </c>
      <c r="F40" s="84">
        <v>1435.0</v>
      </c>
      <c r="G40" s="74">
        <v>515.0</v>
      </c>
      <c r="H40" s="85">
        <v>70.82</v>
      </c>
      <c r="I40" s="78">
        <f t="shared" si="5"/>
        <v>1693.778333</v>
      </c>
      <c r="J40" s="78">
        <f t="shared" si="6"/>
        <v>1147.757686</v>
      </c>
      <c r="K40" s="74" t="s">
        <v>20</v>
      </c>
      <c r="L40" s="79">
        <v>4.4486</v>
      </c>
      <c r="M40" s="79">
        <v>4.5194</v>
      </c>
      <c r="N40" s="80">
        <f t="shared" si="7"/>
        <v>0.0708</v>
      </c>
      <c r="O40" s="81">
        <f t="shared" si="8"/>
        <v>61.68549411</v>
      </c>
      <c r="P40" s="82"/>
    </row>
    <row r="41" ht="15.75" customHeight="1">
      <c r="A41" s="3"/>
      <c r="B41" s="3"/>
      <c r="C41" s="74">
        <v>30.0</v>
      </c>
      <c r="D41" s="86" t="s">
        <v>43</v>
      </c>
      <c r="E41" s="76">
        <v>42865.0</v>
      </c>
      <c r="F41" s="84">
        <v>1442.0</v>
      </c>
      <c r="G41" s="74">
        <v>515.0</v>
      </c>
      <c r="H41" s="85">
        <v>69.99</v>
      </c>
      <c r="I41" s="78">
        <f t="shared" si="5"/>
        <v>1682.093</v>
      </c>
      <c r="J41" s="78">
        <f t="shared" si="6"/>
        <v>1139.839336</v>
      </c>
      <c r="K41" s="74" t="s">
        <v>22</v>
      </c>
      <c r="L41" s="79">
        <v>4.4361</v>
      </c>
      <c r="M41" s="79">
        <v>4.4886</v>
      </c>
      <c r="N41" s="80">
        <f t="shared" si="7"/>
        <v>0.0525</v>
      </c>
      <c r="O41" s="81">
        <f t="shared" si="8"/>
        <v>46.05912286</v>
      </c>
      <c r="P41" s="82"/>
    </row>
    <row r="42" ht="15.75" customHeight="1">
      <c r="A42" s="3"/>
      <c r="B42" s="3"/>
      <c r="C42" s="74">
        <v>31.0</v>
      </c>
      <c r="D42" s="86" t="s">
        <v>44</v>
      </c>
      <c r="E42" s="76">
        <v>42866.0</v>
      </c>
      <c r="F42" s="84">
        <v>1445.0</v>
      </c>
      <c r="G42" s="74">
        <v>515.0</v>
      </c>
      <c r="H42" s="85">
        <v>70.23</v>
      </c>
      <c r="I42" s="78">
        <f t="shared" si="5"/>
        <v>1691.3725</v>
      </c>
      <c r="J42" s="78">
        <f t="shared" si="6"/>
        <v>1146.127418</v>
      </c>
      <c r="K42" s="74" t="s">
        <v>22</v>
      </c>
      <c r="L42" s="79">
        <v>4.441</v>
      </c>
      <c r="M42" s="79">
        <v>4.5039</v>
      </c>
      <c r="N42" s="80">
        <f t="shared" si="7"/>
        <v>0.0629</v>
      </c>
      <c r="O42" s="81">
        <f t="shared" si="8"/>
        <v>54.88046008</v>
      </c>
      <c r="P42" s="82"/>
    </row>
    <row r="43" ht="15.75" customHeight="1">
      <c r="A43" s="3"/>
      <c r="B43" s="3"/>
      <c r="C43" s="74">
        <v>32.0</v>
      </c>
      <c r="D43" s="86" t="s">
        <v>45</v>
      </c>
      <c r="E43" s="76">
        <v>42870.0</v>
      </c>
      <c r="F43" s="84">
        <v>1452.0</v>
      </c>
      <c r="G43" s="74">
        <v>515.0</v>
      </c>
      <c r="H43" s="85">
        <v>69.99</v>
      </c>
      <c r="I43" s="78">
        <f t="shared" si="5"/>
        <v>1693.758</v>
      </c>
      <c r="J43" s="78">
        <f t="shared" si="6"/>
        <v>1147.743908</v>
      </c>
      <c r="K43" s="74" t="s">
        <v>22</v>
      </c>
      <c r="L43" s="79">
        <v>4.4432</v>
      </c>
      <c r="M43" s="79">
        <v>4.5303</v>
      </c>
      <c r="N43" s="80">
        <f t="shared" si="7"/>
        <v>0.0871</v>
      </c>
      <c r="O43" s="81">
        <f t="shared" si="8"/>
        <v>75.88800899</v>
      </c>
      <c r="P43" s="82"/>
    </row>
    <row r="44" ht="15.75" customHeight="1">
      <c r="A44" s="3"/>
      <c r="B44" s="3"/>
      <c r="C44" s="74">
        <v>33.0</v>
      </c>
      <c r="D44" s="86" t="s">
        <v>46</v>
      </c>
      <c r="E44" s="76">
        <v>42871.0</v>
      </c>
      <c r="F44" s="84">
        <v>1444.0</v>
      </c>
      <c r="G44" s="74">
        <v>515.0</v>
      </c>
      <c r="H44" s="85">
        <v>70.09</v>
      </c>
      <c r="I44" s="78">
        <f t="shared" si="5"/>
        <v>1686.832667</v>
      </c>
      <c r="J44" s="78">
        <f t="shared" si="6"/>
        <v>1143.051083</v>
      </c>
      <c r="K44" s="74" t="s">
        <v>22</v>
      </c>
      <c r="L44" s="79">
        <v>4.4653</v>
      </c>
      <c r="M44" s="79">
        <v>4.5311</v>
      </c>
      <c r="N44" s="80">
        <f t="shared" si="7"/>
        <v>0.0658</v>
      </c>
      <c r="O44" s="81">
        <f t="shared" si="8"/>
        <v>57.5652313</v>
      </c>
      <c r="P44" s="82"/>
    </row>
    <row r="45" ht="15.75" customHeight="1">
      <c r="A45" s="4"/>
      <c r="B45" s="4"/>
      <c r="C45" s="74">
        <v>34.0</v>
      </c>
      <c r="D45" s="86" t="s">
        <v>47</v>
      </c>
      <c r="E45" s="76">
        <v>42872.0</v>
      </c>
      <c r="F45" s="84">
        <v>1438.0</v>
      </c>
      <c r="G45" s="74">
        <v>515.0</v>
      </c>
      <c r="H45" s="85">
        <v>70.0</v>
      </c>
      <c r="I45" s="78">
        <f t="shared" si="5"/>
        <v>1677.666667</v>
      </c>
      <c r="J45" s="78">
        <f t="shared" si="6"/>
        <v>1136.839912</v>
      </c>
      <c r="K45" s="74" t="s">
        <v>22</v>
      </c>
      <c r="L45" s="79">
        <v>4.4579</v>
      </c>
      <c r="M45" s="79">
        <v>4.5162</v>
      </c>
      <c r="N45" s="80">
        <f t="shared" si="7"/>
        <v>0.0583</v>
      </c>
      <c r="O45" s="81">
        <f t="shared" si="8"/>
        <v>51.28250633</v>
      </c>
      <c r="P45" s="82"/>
    </row>
    <row r="46" ht="15.75" customHeight="1">
      <c r="A46" s="87" t="s">
        <v>32</v>
      </c>
      <c r="B46" s="88" t="s">
        <v>48</v>
      </c>
      <c r="C46" s="89">
        <v>35.0</v>
      </c>
      <c r="D46" s="90" t="s">
        <v>49</v>
      </c>
      <c r="E46" s="91">
        <v>42920.0</v>
      </c>
      <c r="F46" s="90">
        <v>1443.0</v>
      </c>
      <c r="G46" s="89">
        <v>515.0</v>
      </c>
      <c r="H46" s="92">
        <v>69.97</v>
      </c>
      <c r="I46" s="92">
        <f t="shared" si="5"/>
        <v>1682.7785</v>
      </c>
      <c r="J46" s="92">
        <f t="shared" si="6"/>
        <v>1140.303852</v>
      </c>
      <c r="K46" s="90" t="s">
        <v>22</v>
      </c>
      <c r="L46" s="93">
        <v>4.4457</v>
      </c>
      <c r="M46" s="93">
        <v>4.5083</v>
      </c>
      <c r="N46" s="94">
        <f t="shared" si="7"/>
        <v>0.0626</v>
      </c>
      <c r="O46" s="95">
        <f t="shared" si="8"/>
        <v>54.89764846</v>
      </c>
      <c r="P46" s="82"/>
    </row>
    <row r="47" ht="15.75" customHeight="1">
      <c r="A47" s="3"/>
      <c r="B47" s="3"/>
      <c r="C47" s="89"/>
      <c r="D47" s="90"/>
      <c r="E47" s="91"/>
      <c r="F47" s="90"/>
      <c r="G47" s="89"/>
      <c r="H47" s="92"/>
      <c r="I47" s="92"/>
      <c r="J47" s="92"/>
      <c r="K47" s="90"/>
      <c r="L47" s="96"/>
      <c r="M47" s="93"/>
      <c r="N47" s="94"/>
      <c r="O47" s="95"/>
      <c r="P47" s="82"/>
    </row>
    <row r="48" ht="15.75" customHeight="1">
      <c r="A48" s="3"/>
      <c r="B48" s="3"/>
      <c r="C48" s="89">
        <v>36.0</v>
      </c>
      <c r="D48" s="90" t="s">
        <v>50</v>
      </c>
      <c r="E48" s="91">
        <v>42922.0</v>
      </c>
      <c r="F48" s="90">
        <v>1445.0</v>
      </c>
      <c r="G48" s="89">
        <v>515.0</v>
      </c>
      <c r="H48" s="92">
        <v>69.89</v>
      </c>
      <c r="I48" s="92">
        <f t="shared" ref="I48:I60" si="9">(F48/60)*H48</f>
        <v>1683.184167</v>
      </c>
      <c r="J48" s="92">
        <f t="shared" ref="J48:J60" si="10">(G48/760)*I48</f>
        <v>1140.578745</v>
      </c>
      <c r="K48" s="90" t="s">
        <v>22</v>
      </c>
      <c r="L48" s="96">
        <v>4.4405</v>
      </c>
      <c r="M48" s="96">
        <v>4.5297</v>
      </c>
      <c r="N48" s="94">
        <f t="shared" ref="N48:N60" si="11">M48-L48</f>
        <v>0.0892</v>
      </c>
      <c r="O48" s="95">
        <f t="shared" ref="O48:O60" si="12">(N48/J48)*1000000</f>
        <v>78.20591119</v>
      </c>
      <c r="P48" s="82"/>
    </row>
    <row r="49" ht="15.75" customHeight="1">
      <c r="A49" s="3"/>
      <c r="B49" s="3"/>
      <c r="C49" s="89">
        <v>37.0</v>
      </c>
      <c r="D49" s="90" t="s">
        <v>51</v>
      </c>
      <c r="E49" s="91">
        <v>42923.0</v>
      </c>
      <c r="F49" s="90">
        <v>1436.0</v>
      </c>
      <c r="G49" s="89">
        <v>515.0</v>
      </c>
      <c r="H49" s="92">
        <v>70.11</v>
      </c>
      <c r="I49" s="92">
        <f t="shared" si="9"/>
        <v>1677.966</v>
      </c>
      <c r="J49" s="92">
        <f t="shared" si="10"/>
        <v>1137.04275</v>
      </c>
      <c r="K49" s="90" t="s">
        <v>22</v>
      </c>
      <c r="L49" s="96">
        <v>4.3942</v>
      </c>
      <c r="M49" s="96">
        <v>4.4867</v>
      </c>
      <c r="N49" s="94">
        <f t="shared" si="11"/>
        <v>0.0925</v>
      </c>
      <c r="O49" s="95">
        <f t="shared" si="12"/>
        <v>81.35138279</v>
      </c>
      <c r="P49" s="82"/>
    </row>
    <row r="50" ht="15.75" customHeight="1">
      <c r="A50" s="3"/>
      <c r="B50" s="3"/>
      <c r="C50" s="89">
        <v>38.0</v>
      </c>
      <c r="D50" s="90" t="s">
        <v>52</v>
      </c>
      <c r="E50" s="91">
        <v>42926.0</v>
      </c>
      <c r="F50" s="90">
        <v>1455.0</v>
      </c>
      <c r="G50" s="89">
        <v>515.0</v>
      </c>
      <c r="H50" s="92">
        <v>69.96</v>
      </c>
      <c r="I50" s="92">
        <f t="shared" si="9"/>
        <v>1696.53</v>
      </c>
      <c r="J50" s="92">
        <f t="shared" si="10"/>
        <v>1149.622303</v>
      </c>
      <c r="K50" s="90" t="s">
        <v>22</v>
      </c>
      <c r="L50" s="96">
        <v>4.4539</v>
      </c>
      <c r="M50" s="96">
        <v>4.5265</v>
      </c>
      <c r="N50" s="94">
        <f t="shared" si="11"/>
        <v>0.0726</v>
      </c>
      <c r="O50" s="95">
        <f t="shared" si="12"/>
        <v>63.15117568</v>
      </c>
      <c r="P50" s="82"/>
    </row>
    <row r="51" ht="15.75" customHeight="1">
      <c r="A51" s="4"/>
      <c r="B51" s="4"/>
      <c r="C51" s="89">
        <v>39.0</v>
      </c>
      <c r="D51" s="90" t="s">
        <v>53</v>
      </c>
      <c r="E51" s="91">
        <v>42927.0</v>
      </c>
      <c r="F51" s="90">
        <v>1440.0</v>
      </c>
      <c r="G51" s="89">
        <v>515.0</v>
      </c>
      <c r="H51" s="92">
        <v>70.01</v>
      </c>
      <c r="I51" s="92">
        <f t="shared" si="9"/>
        <v>1680.24</v>
      </c>
      <c r="J51" s="92">
        <f t="shared" si="10"/>
        <v>1138.583684</v>
      </c>
      <c r="K51" s="90" t="s">
        <v>22</v>
      </c>
      <c r="L51" s="96">
        <v>4.4501</v>
      </c>
      <c r="M51" s="96">
        <v>4.5284</v>
      </c>
      <c r="N51" s="94">
        <f t="shared" si="11"/>
        <v>0.0783</v>
      </c>
      <c r="O51" s="95">
        <f t="shared" si="12"/>
        <v>68.76964872</v>
      </c>
      <c r="P51" s="82"/>
    </row>
    <row r="52" ht="15.75" customHeight="1">
      <c r="A52" s="97" t="s">
        <v>24</v>
      </c>
      <c r="B52" s="98" t="s">
        <v>54</v>
      </c>
      <c r="C52" s="99">
        <v>40.0</v>
      </c>
      <c r="D52" s="100" t="s">
        <v>55</v>
      </c>
      <c r="E52" s="101">
        <v>42941.0</v>
      </c>
      <c r="F52" s="100">
        <v>1442.0</v>
      </c>
      <c r="G52" s="99">
        <v>513.0</v>
      </c>
      <c r="H52" s="102">
        <v>69.93</v>
      </c>
      <c r="I52" s="102">
        <f t="shared" si="9"/>
        <v>1680.651</v>
      </c>
      <c r="J52" s="102">
        <f t="shared" si="10"/>
        <v>1134.439425</v>
      </c>
      <c r="K52" s="100" t="s">
        <v>20</v>
      </c>
      <c r="L52" s="103">
        <v>4.4739</v>
      </c>
      <c r="M52" s="103">
        <v>4.6492</v>
      </c>
      <c r="N52" s="104">
        <f t="shared" si="11"/>
        <v>0.1753</v>
      </c>
      <c r="O52" s="105">
        <f t="shared" si="12"/>
        <v>154.5256592</v>
      </c>
      <c r="P52" s="82"/>
    </row>
    <row r="53" ht="15.75" customHeight="1">
      <c r="A53" s="3"/>
      <c r="B53" s="3"/>
      <c r="C53" s="106">
        <v>41.0</v>
      </c>
      <c r="D53" s="100" t="s">
        <v>56</v>
      </c>
      <c r="E53" s="107">
        <v>42942.0</v>
      </c>
      <c r="F53" s="100">
        <v>1449.0</v>
      </c>
      <c r="G53" s="99">
        <v>513.0</v>
      </c>
      <c r="H53" s="108">
        <v>70.04</v>
      </c>
      <c r="I53" s="102">
        <f t="shared" si="9"/>
        <v>1691.466</v>
      </c>
      <c r="J53" s="102">
        <f t="shared" si="10"/>
        <v>1141.73955</v>
      </c>
      <c r="K53" s="99" t="s">
        <v>20</v>
      </c>
      <c r="L53" s="109">
        <v>4.4552</v>
      </c>
      <c r="M53" s="109">
        <v>4.6199</v>
      </c>
      <c r="N53" s="104">
        <f t="shared" si="11"/>
        <v>0.1647</v>
      </c>
      <c r="O53" s="105">
        <f t="shared" si="12"/>
        <v>144.2535647</v>
      </c>
      <c r="P53" s="82"/>
    </row>
    <row r="54" ht="15.75" customHeight="1">
      <c r="A54" s="3"/>
      <c r="B54" s="3"/>
      <c r="C54" s="99">
        <v>42.0</v>
      </c>
      <c r="D54" s="100" t="s">
        <v>57</v>
      </c>
      <c r="E54" s="101">
        <v>42947.0</v>
      </c>
      <c r="F54" s="100">
        <v>1453.0</v>
      </c>
      <c r="G54" s="99">
        <v>513.0</v>
      </c>
      <c r="H54" s="102">
        <v>69.92</v>
      </c>
      <c r="I54" s="102">
        <f t="shared" si="9"/>
        <v>1693.229333</v>
      </c>
      <c r="J54" s="102">
        <f t="shared" si="10"/>
        <v>1142.9298</v>
      </c>
      <c r="K54" s="99" t="s">
        <v>20</v>
      </c>
      <c r="L54" s="109">
        <v>4.4468</v>
      </c>
      <c r="M54" s="109">
        <v>4.628</v>
      </c>
      <c r="N54" s="104">
        <f t="shared" si="11"/>
        <v>0.1812</v>
      </c>
      <c r="O54" s="105">
        <f t="shared" si="12"/>
        <v>158.5399208</v>
      </c>
      <c r="P54" s="82"/>
    </row>
    <row r="55" ht="15.75" customHeight="1">
      <c r="A55" s="3"/>
      <c r="B55" s="3"/>
      <c r="C55" s="99">
        <v>43.0</v>
      </c>
      <c r="D55" s="100" t="s">
        <v>58</v>
      </c>
      <c r="E55" s="101">
        <v>42949.0</v>
      </c>
      <c r="F55" s="100">
        <v>1448.0</v>
      </c>
      <c r="G55" s="99">
        <v>513.0</v>
      </c>
      <c r="H55" s="108">
        <v>70.07</v>
      </c>
      <c r="I55" s="102">
        <f t="shared" si="9"/>
        <v>1691.022667</v>
      </c>
      <c r="J55" s="102">
        <f t="shared" si="10"/>
        <v>1141.4403</v>
      </c>
      <c r="K55" s="99" t="s">
        <v>22</v>
      </c>
      <c r="L55" s="109">
        <v>4.4488</v>
      </c>
      <c r="M55" s="109">
        <v>4.6258</v>
      </c>
      <c r="N55" s="104">
        <f t="shared" si="11"/>
        <v>0.177</v>
      </c>
      <c r="O55" s="105">
        <f t="shared" si="12"/>
        <v>155.0672427</v>
      </c>
      <c r="P55" s="82"/>
    </row>
    <row r="56" ht="15.75" customHeight="1">
      <c r="A56" s="3"/>
      <c r="B56" s="3"/>
      <c r="C56" s="99">
        <v>44.0</v>
      </c>
      <c r="D56" s="100" t="s">
        <v>59</v>
      </c>
      <c r="E56" s="101">
        <v>42950.0</v>
      </c>
      <c r="F56" s="100">
        <v>1440.0</v>
      </c>
      <c r="G56" s="99">
        <v>513.0</v>
      </c>
      <c r="H56" s="108">
        <v>70.02</v>
      </c>
      <c r="I56" s="102">
        <f t="shared" si="9"/>
        <v>1680.48</v>
      </c>
      <c r="J56" s="102">
        <f t="shared" si="10"/>
        <v>1134.324</v>
      </c>
      <c r="K56" s="99" t="s">
        <v>22</v>
      </c>
      <c r="L56" s="109">
        <v>4.4651</v>
      </c>
      <c r="M56" s="103">
        <v>4.5946</v>
      </c>
      <c r="N56" s="104">
        <f t="shared" si="11"/>
        <v>0.1295</v>
      </c>
      <c r="O56" s="105">
        <f t="shared" si="12"/>
        <v>114.1649123</v>
      </c>
      <c r="P56" s="82"/>
    </row>
    <row r="57" ht="15.75" customHeight="1">
      <c r="A57" s="3"/>
      <c r="B57" s="3"/>
      <c r="C57" s="99">
        <v>45.0</v>
      </c>
      <c r="D57" s="100" t="s">
        <v>60</v>
      </c>
      <c r="E57" s="101">
        <v>42951.0</v>
      </c>
      <c r="F57" s="100">
        <v>1438.0</v>
      </c>
      <c r="G57" s="99">
        <v>513.0</v>
      </c>
      <c r="H57" s="102">
        <v>70.09</v>
      </c>
      <c r="I57" s="102">
        <f t="shared" si="9"/>
        <v>1679.823667</v>
      </c>
      <c r="J57" s="102">
        <f t="shared" si="10"/>
        <v>1133.880975</v>
      </c>
      <c r="K57" s="99" t="s">
        <v>22</v>
      </c>
      <c r="L57" s="103">
        <v>4.4487</v>
      </c>
      <c r="M57" s="109">
        <v>4.6035</v>
      </c>
      <c r="N57" s="104">
        <f t="shared" si="11"/>
        <v>0.1548</v>
      </c>
      <c r="O57" s="105">
        <f t="shared" si="12"/>
        <v>136.5222659</v>
      </c>
      <c r="P57" s="82"/>
    </row>
    <row r="58" ht="15.75" customHeight="1">
      <c r="A58" s="3"/>
      <c r="B58" s="3"/>
      <c r="C58" s="99">
        <v>46.0</v>
      </c>
      <c r="D58" s="100" t="s">
        <v>61</v>
      </c>
      <c r="E58" s="101">
        <v>42952.0</v>
      </c>
      <c r="F58" s="106">
        <v>1455.0</v>
      </c>
      <c r="G58" s="99">
        <v>513.0</v>
      </c>
      <c r="H58" s="108">
        <v>69.94</v>
      </c>
      <c r="I58" s="102">
        <f t="shared" si="9"/>
        <v>1696.045</v>
      </c>
      <c r="J58" s="102">
        <f t="shared" si="10"/>
        <v>1144.830375</v>
      </c>
      <c r="K58" s="99" t="s">
        <v>22</v>
      </c>
      <c r="L58" s="109">
        <v>4.4439</v>
      </c>
      <c r="M58" s="109">
        <v>4.6275</v>
      </c>
      <c r="N58" s="104">
        <f t="shared" si="11"/>
        <v>0.1836</v>
      </c>
      <c r="O58" s="105">
        <f t="shared" si="12"/>
        <v>160.3731033</v>
      </c>
      <c r="P58" s="82"/>
    </row>
    <row r="59" ht="15.75" customHeight="1">
      <c r="A59" s="4"/>
      <c r="B59" s="4"/>
      <c r="C59" s="99">
        <v>47.0</v>
      </c>
      <c r="D59" s="100" t="s">
        <v>62</v>
      </c>
      <c r="E59" s="101">
        <v>42954.0</v>
      </c>
      <c r="F59" s="106">
        <v>1441.0</v>
      </c>
      <c r="G59" s="99">
        <v>513.0</v>
      </c>
      <c r="H59" s="108">
        <v>69.94</v>
      </c>
      <c r="I59" s="102">
        <f t="shared" si="9"/>
        <v>1679.725667</v>
      </c>
      <c r="J59" s="102">
        <f t="shared" si="10"/>
        <v>1133.814825</v>
      </c>
      <c r="K59" s="99" t="s">
        <v>20</v>
      </c>
      <c r="L59" s="109">
        <v>4.386</v>
      </c>
      <c r="M59" s="109">
        <v>4.5622</v>
      </c>
      <c r="N59" s="104">
        <f t="shared" si="11"/>
        <v>0.1762</v>
      </c>
      <c r="O59" s="105">
        <f t="shared" si="12"/>
        <v>155.4045653</v>
      </c>
      <c r="P59" s="82"/>
    </row>
    <row r="60" ht="15.75" customHeight="1">
      <c r="A60" s="110" t="s">
        <v>32</v>
      </c>
      <c r="B60" s="111" t="s">
        <v>48</v>
      </c>
      <c r="C60" s="112">
        <v>48.0</v>
      </c>
      <c r="D60" s="113" t="s">
        <v>63</v>
      </c>
      <c r="E60" s="114">
        <v>42973.0</v>
      </c>
      <c r="F60" s="115">
        <v>1450.0</v>
      </c>
      <c r="G60" s="115">
        <v>515.0</v>
      </c>
      <c r="H60" s="116">
        <v>69.98</v>
      </c>
      <c r="I60" s="117">
        <f t="shared" si="9"/>
        <v>1691.183333</v>
      </c>
      <c r="J60" s="117">
        <f t="shared" si="10"/>
        <v>1145.999232</v>
      </c>
      <c r="K60" s="112" t="s">
        <v>20</v>
      </c>
      <c r="L60" s="118">
        <v>4.407</v>
      </c>
      <c r="M60" s="118">
        <v>4.5071</v>
      </c>
      <c r="N60" s="119">
        <f t="shared" si="11"/>
        <v>0.1001</v>
      </c>
      <c r="O60" s="120">
        <f t="shared" si="12"/>
        <v>87.34735344</v>
      </c>
      <c r="P60" s="82"/>
    </row>
    <row r="61" ht="15.75" customHeight="1">
      <c r="A61" s="3"/>
      <c r="B61" s="3"/>
      <c r="C61" s="112">
        <v>49.0</v>
      </c>
      <c r="D61" s="113"/>
      <c r="E61" s="114"/>
      <c r="F61" s="115"/>
      <c r="G61" s="115"/>
      <c r="H61" s="116"/>
      <c r="I61" s="117"/>
      <c r="J61" s="117"/>
      <c r="K61" s="121"/>
      <c r="L61" s="122"/>
      <c r="M61" s="122"/>
      <c r="N61" s="119"/>
      <c r="O61" s="120"/>
      <c r="P61" s="82"/>
    </row>
    <row r="62" ht="15.75" customHeight="1">
      <c r="A62" s="3"/>
      <c r="B62" s="3"/>
      <c r="C62" s="112">
        <v>50.0</v>
      </c>
      <c r="D62" s="113" t="s">
        <v>64</v>
      </c>
      <c r="E62" s="114">
        <v>31.0</v>
      </c>
      <c r="F62" s="115">
        <v>1446.0</v>
      </c>
      <c r="G62" s="115">
        <v>515.0</v>
      </c>
      <c r="H62" s="116">
        <v>69.88</v>
      </c>
      <c r="I62" s="117">
        <f t="shared" ref="I62:I80" si="13">(F62/60)*H62</f>
        <v>1684.108</v>
      </c>
      <c r="J62" s="117">
        <f t="shared" ref="J62:J80" si="14">(G62/760)*I62</f>
        <v>1141.204763</v>
      </c>
      <c r="K62" s="112" t="s">
        <v>20</v>
      </c>
      <c r="L62" s="118">
        <v>4.3912</v>
      </c>
      <c r="M62" s="118">
        <v>4.473</v>
      </c>
      <c r="N62" s="119">
        <f t="shared" ref="N62:N80" si="15">M62-L62</f>
        <v>0.0818</v>
      </c>
      <c r="O62" s="120">
        <f t="shared" ref="O62:O80" si="16">(N62/J62)*1000000</f>
        <v>71.67863528</v>
      </c>
      <c r="P62" s="82"/>
    </row>
    <row r="63" ht="15.75" customHeight="1">
      <c r="A63" s="3"/>
      <c r="B63" s="3"/>
      <c r="C63" s="112">
        <v>51.0</v>
      </c>
      <c r="D63" s="113" t="s">
        <v>65</v>
      </c>
      <c r="E63" s="114">
        <v>42982.0</v>
      </c>
      <c r="F63" s="115">
        <v>1440.0</v>
      </c>
      <c r="G63" s="115">
        <v>515.0</v>
      </c>
      <c r="H63" s="116">
        <v>69.96</v>
      </c>
      <c r="I63" s="117">
        <f t="shared" si="13"/>
        <v>1679.04</v>
      </c>
      <c r="J63" s="117">
        <f t="shared" si="14"/>
        <v>1137.770526</v>
      </c>
      <c r="K63" s="112" t="s">
        <v>20</v>
      </c>
      <c r="L63" s="118">
        <v>4.4065</v>
      </c>
      <c r="M63" s="118">
        <v>4.4774</v>
      </c>
      <c r="N63" s="119">
        <f t="shared" si="15"/>
        <v>0.0709</v>
      </c>
      <c r="O63" s="120">
        <f t="shared" si="16"/>
        <v>62.31485028</v>
      </c>
      <c r="P63" s="82"/>
    </row>
    <row r="64" ht="15.75" customHeight="1">
      <c r="A64" s="3"/>
      <c r="B64" s="3"/>
      <c r="C64" s="112">
        <v>52.0</v>
      </c>
      <c r="D64" s="113" t="s">
        <v>66</v>
      </c>
      <c r="E64" s="114">
        <v>42983.0</v>
      </c>
      <c r="F64" s="115">
        <v>1440.0</v>
      </c>
      <c r="G64" s="115">
        <v>515.0</v>
      </c>
      <c r="H64" s="116">
        <v>70.01</v>
      </c>
      <c r="I64" s="117">
        <f t="shared" si="13"/>
        <v>1680.24</v>
      </c>
      <c r="J64" s="117">
        <f t="shared" si="14"/>
        <v>1138.583684</v>
      </c>
      <c r="K64" s="112" t="s">
        <v>20</v>
      </c>
      <c r="L64" s="118">
        <v>4.4142</v>
      </c>
      <c r="M64" s="118">
        <v>4.5022</v>
      </c>
      <c r="N64" s="119">
        <f t="shared" si="15"/>
        <v>0.088</v>
      </c>
      <c r="O64" s="120">
        <f t="shared" si="16"/>
        <v>77.28900495</v>
      </c>
      <c r="P64" s="82"/>
    </row>
    <row r="65" ht="15.75" customHeight="1">
      <c r="A65" s="3"/>
      <c r="B65" s="3"/>
      <c r="C65" s="112">
        <v>53.0</v>
      </c>
      <c r="D65" s="113" t="s">
        <v>67</v>
      </c>
      <c r="E65" s="114">
        <v>42984.0</v>
      </c>
      <c r="F65" s="115">
        <v>1445.0</v>
      </c>
      <c r="G65" s="115">
        <v>515.0</v>
      </c>
      <c r="H65" s="116">
        <v>70.0</v>
      </c>
      <c r="I65" s="117">
        <f t="shared" si="13"/>
        <v>1685.833333</v>
      </c>
      <c r="J65" s="117">
        <f t="shared" si="14"/>
        <v>1142.373904</v>
      </c>
      <c r="K65" s="112" t="s">
        <v>20</v>
      </c>
      <c r="L65" s="118">
        <v>4.4136</v>
      </c>
      <c r="M65" s="118">
        <v>4.4887</v>
      </c>
      <c r="N65" s="119">
        <f t="shared" si="15"/>
        <v>0.0751</v>
      </c>
      <c r="O65" s="120">
        <f t="shared" si="16"/>
        <v>65.74029726</v>
      </c>
      <c r="P65" s="82"/>
    </row>
    <row r="66" ht="15.75" customHeight="1">
      <c r="A66" s="3"/>
      <c r="B66" s="3"/>
      <c r="C66" s="112">
        <v>54.0</v>
      </c>
      <c r="D66" s="113" t="s">
        <v>68</v>
      </c>
      <c r="E66" s="123">
        <v>42985.0</v>
      </c>
      <c r="F66" s="115">
        <v>1453.0</v>
      </c>
      <c r="G66" s="115">
        <v>515.0</v>
      </c>
      <c r="H66" s="116">
        <v>70.74</v>
      </c>
      <c r="I66" s="117">
        <f t="shared" si="13"/>
        <v>1713.087</v>
      </c>
      <c r="J66" s="117">
        <f t="shared" si="14"/>
        <v>1160.841849</v>
      </c>
      <c r="K66" s="112" t="s">
        <v>20</v>
      </c>
      <c r="L66" s="118">
        <v>4.4243</v>
      </c>
      <c r="M66" s="118">
        <v>4.5108</v>
      </c>
      <c r="N66" s="119">
        <f t="shared" si="15"/>
        <v>0.0865</v>
      </c>
      <c r="O66" s="120">
        <f t="shared" si="16"/>
        <v>74.51488771</v>
      </c>
      <c r="P66" s="82"/>
    </row>
    <row r="67" ht="15.75" customHeight="1">
      <c r="A67" s="3"/>
      <c r="B67" s="3"/>
      <c r="C67" s="112">
        <v>55.0</v>
      </c>
      <c r="D67" s="113" t="s">
        <v>69</v>
      </c>
      <c r="E67" s="114">
        <v>42986.0</v>
      </c>
      <c r="F67" s="115">
        <v>1447.0</v>
      </c>
      <c r="G67" s="115">
        <v>515.0</v>
      </c>
      <c r="H67" s="116">
        <v>69.96</v>
      </c>
      <c r="I67" s="117">
        <f t="shared" si="13"/>
        <v>1687.202</v>
      </c>
      <c r="J67" s="117">
        <f t="shared" si="14"/>
        <v>1143.301355</v>
      </c>
      <c r="K67" s="113" t="s">
        <v>20</v>
      </c>
      <c r="L67" s="118">
        <v>4.4032</v>
      </c>
      <c r="M67" s="118">
        <v>4.4982</v>
      </c>
      <c r="N67" s="119">
        <f t="shared" si="15"/>
        <v>0.095</v>
      </c>
      <c r="O67" s="120">
        <f t="shared" si="16"/>
        <v>83.09270304</v>
      </c>
      <c r="P67" s="82"/>
    </row>
    <row r="68" ht="15.75" customHeight="1">
      <c r="A68" s="3"/>
      <c r="B68" s="3"/>
      <c r="C68" s="112">
        <v>56.0</v>
      </c>
      <c r="D68" s="113" t="s">
        <v>70</v>
      </c>
      <c r="E68" s="114">
        <v>42989.0</v>
      </c>
      <c r="F68" s="113">
        <v>1442.0</v>
      </c>
      <c r="G68" s="112">
        <v>517.0</v>
      </c>
      <c r="H68" s="117">
        <v>70.07</v>
      </c>
      <c r="I68" s="117">
        <f t="shared" si="13"/>
        <v>1684.015667</v>
      </c>
      <c r="J68" s="117">
        <f t="shared" si="14"/>
        <v>1145.573815</v>
      </c>
      <c r="K68" s="112" t="s">
        <v>22</v>
      </c>
      <c r="L68" s="124">
        <v>4.3853</v>
      </c>
      <c r="M68" s="118">
        <v>4.472</v>
      </c>
      <c r="N68" s="119">
        <f t="shared" si="15"/>
        <v>0.0867</v>
      </c>
      <c r="O68" s="120">
        <f t="shared" si="16"/>
        <v>75.68259578</v>
      </c>
      <c r="P68" s="82"/>
    </row>
    <row r="69" ht="15.75" customHeight="1">
      <c r="A69" s="3"/>
      <c r="B69" s="3"/>
      <c r="C69" s="112">
        <v>57.0</v>
      </c>
      <c r="D69" s="113" t="s">
        <v>71</v>
      </c>
      <c r="E69" s="114">
        <v>42990.0</v>
      </c>
      <c r="F69" s="113">
        <v>1440.0</v>
      </c>
      <c r="G69" s="112">
        <v>517.0</v>
      </c>
      <c r="H69" s="117">
        <v>69.97</v>
      </c>
      <c r="I69" s="117">
        <f t="shared" si="13"/>
        <v>1679.28</v>
      </c>
      <c r="J69" s="117">
        <f t="shared" si="14"/>
        <v>1142.352316</v>
      </c>
      <c r="K69" s="112" t="s">
        <v>22</v>
      </c>
      <c r="L69" s="124">
        <v>4.3795</v>
      </c>
      <c r="M69" s="118">
        <v>4.4846</v>
      </c>
      <c r="N69" s="119">
        <f t="shared" si="15"/>
        <v>0.1051</v>
      </c>
      <c r="O69" s="120">
        <f t="shared" si="16"/>
        <v>92.00313997</v>
      </c>
      <c r="P69" s="82"/>
    </row>
    <row r="70" ht="15.75" customHeight="1">
      <c r="A70" s="3"/>
      <c r="B70" s="3"/>
      <c r="C70" s="112">
        <v>58.0</v>
      </c>
      <c r="D70" s="113" t="s">
        <v>72</v>
      </c>
      <c r="E70" s="114">
        <v>42991.0</v>
      </c>
      <c r="F70" s="113">
        <v>1436.0</v>
      </c>
      <c r="G70" s="112">
        <v>517.0</v>
      </c>
      <c r="H70" s="117">
        <v>69.94</v>
      </c>
      <c r="I70" s="117">
        <f t="shared" si="13"/>
        <v>1673.897333</v>
      </c>
      <c r="J70" s="117">
        <f t="shared" si="14"/>
        <v>1138.690686</v>
      </c>
      <c r="K70" s="112" t="s">
        <v>22</v>
      </c>
      <c r="L70" s="124">
        <v>4.3711</v>
      </c>
      <c r="M70" s="118">
        <v>4.4538</v>
      </c>
      <c r="N70" s="119">
        <f t="shared" si="15"/>
        <v>0.0827</v>
      </c>
      <c r="O70" s="120">
        <f t="shared" si="16"/>
        <v>72.6272736</v>
      </c>
      <c r="P70" s="82"/>
    </row>
    <row r="71" ht="15.75" customHeight="1">
      <c r="A71" s="3"/>
      <c r="B71" s="3"/>
      <c r="C71" s="112">
        <v>59.0</v>
      </c>
      <c r="D71" s="113" t="s">
        <v>73</v>
      </c>
      <c r="E71" s="114">
        <v>42992.0</v>
      </c>
      <c r="F71" s="113">
        <v>1435.0</v>
      </c>
      <c r="G71" s="112">
        <v>517.0</v>
      </c>
      <c r="H71" s="117">
        <v>70.13</v>
      </c>
      <c r="I71" s="117">
        <f t="shared" si="13"/>
        <v>1677.275833</v>
      </c>
      <c r="J71" s="117">
        <f t="shared" si="14"/>
        <v>1140.988955</v>
      </c>
      <c r="K71" s="112" t="s">
        <v>22</v>
      </c>
      <c r="L71" s="124">
        <v>4.4128</v>
      </c>
      <c r="M71" s="118">
        <v>4.4563</v>
      </c>
      <c r="N71" s="119">
        <f t="shared" si="15"/>
        <v>0.0435</v>
      </c>
      <c r="O71" s="120">
        <f t="shared" si="16"/>
        <v>38.12482129</v>
      </c>
      <c r="P71" s="82"/>
    </row>
    <row r="72" ht="15.75" customHeight="1">
      <c r="A72" s="3"/>
      <c r="B72" s="3"/>
      <c r="C72" s="112">
        <v>60.0</v>
      </c>
      <c r="D72" s="113" t="s">
        <v>74</v>
      </c>
      <c r="E72" s="114">
        <v>42993.0</v>
      </c>
      <c r="F72" s="115">
        <v>1451.0</v>
      </c>
      <c r="G72" s="112">
        <v>517.0</v>
      </c>
      <c r="H72" s="116">
        <v>69.89</v>
      </c>
      <c r="I72" s="117">
        <f t="shared" si="13"/>
        <v>1690.173167</v>
      </c>
      <c r="J72" s="117">
        <f t="shared" si="14"/>
        <v>1149.762536</v>
      </c>
      <c r="K72" s="112" t="s">
        <v>22</v>
      </c>
      <c r="L72" s="124">
        <v>4.3585</v>
      </c>
      <c r="M72" s="118">
        <v>4.4045</v>
      </c>
      <c r="N72" s="119">
        <f t="shared" si="15"/>
        <v>0.046</v>
      </c>
      <c r="O72" s="120">
        <f t="shared" si="16"/>
        <v>40.00826133</v>
      </c>
      <c r="P72" s="82"/>
    </row>
    <row r="73" ht="15.75" customHeight="1">
      <c r="A73" s="3"/>
      <c r="B73" s="3"/>
      <c r="C73" s="112">
        <v>61.0</v>
      </c>
      <c r="D73" s="113" t="s">
        <v>75</v>
      </c>
      <c r="E73" s="114">
        <v>42996.0</v>
      </c>
      <c r="F73" s="115">
        <v>1444.0</v>
      </c>
      <c r="G73" s="112">
        <v>517.0</v>
      </c>
      <c r="H73" s="116">
        <v>69.98</v>
      </c>
      <c r="I73" s="117">
        <f t="shared" si="13"/>
        <v>1684.185333</v>
      </c>
      <c r="J73" s="117">
        <f t="shared" si="14"/>
        <v>1145.689233</v>
      </c>
      <c r="K73" s="112" t="s">
        <v>22</v>
      </c>
      <c r="L73" s="124">
        <v>4.3739</v>
      </c>
      <c r="M73" s="118">
        <v>4.4509</v>
      </c>
      <c r="N73" s="119">
        <f t="shared" si="15"/>
        <v>0.077</v>
      </c>
      <c r="O73" s="120">
        <f t="shared" si="16"/>
        <v>67.20845213</v>
      </c>
      <c r="P73" s="82"/>
    </row>
    <row r="74" ht="15.75" customHeight="1">
      <c r="A74" s="3"/>
      <c r="B74" s="3"/>
      <c r="C74" s="112">
        <v>62.0</v>
      </c>
      <c r="D74" s="113" t="s">
        <v>76</v>
      </c>
      <c r="E74" s="114">
        <v>42997.0</v>
      </c>
      <c r="F74" s="113">
        <v>1448.0</v>
      </c>
      <c r="G74" s="112">
        <v>517.0</v>
      </c>
      <c r="H74" s="117">
        <v>69.9</v>
      </c>
      <c r="I74" s="117">
        <f t="shared" si="13"/>
        <v>1686.92</v>
      </c>
      <c r="J74" s="117">
        <f t="shared" si="14"/>
        <v>1147.549526</v>
      </c>
      <c r="K74" s="112" t="s">
        <v>22</v>
      </c>
      <c r="L74" s="124">
        <v>4.3963</v>
      </c>
      <c r="M74" s="118">
        <v>4.4786</v>
      </c>
      <c r="N74" s="119">
        <f t="shared" si="15"/>
        <v>0.0823</v>
      </c>
      <c r="O74" s="120">
        <f t="shared" si="16"/>
        <v>71.71803753</v>
      </c>
      <c r="P74" s="82"/>
    </row>
    <row r="75" ht="15.75" customHeight="1">
      <c r="A75" s="3"/>
      <c r="B75" s="3"/>
      <c r="C75" s="112">
        <v>63.0</v>
      </c>
      <c r="D75" s="113" t="s">
        <v>77</v>
      </c>
      <c r="E75" s="114">
        <v>42998.0</v>
      </c>
      <c r="F75" s="115">
        <v>1439.0</v>
      </c>
      <c r="G75" s="112">
        <v>517.0</v>
      </c>
      <c r="H75" s="116">
        <v>70.08</v>
      </c>
      <c r="I75" s="117">
        <f t="shared" si="13"/>
        <v>1680.752</v>
      </c>
      <c r="J75" s="117">
        <f t="shared" si="14"/>
        <v>1143.353663</v>
      </c>
      <c r="K75" s="112" t="s">
        <v>22</v>
      </c>
      <c r="L75" s="124">
        <v>4.3883</v>
      </c>
      <c r="M75" s="118">
        <v>4.4741</v>
      </c>
      <c r="N75" s="119">
        <f t="shared" si="15"/>
        <v>0.0858</v>
      </c>
      <c r="O75" s="120">
        <f t="shared" si="16"/>
        <v>75.04239744</v>
      </c>
      <c r="P75" s="82"/>
    </row>
    <row r="76" ht="15.75" customHeight="1">
      <c r="A76" s="3"/>
      <c r="B76" s="3"/>
      <c r="C76" s="112">
        <v>64.0</v>
      </c>
      <c r="D76" s="113" t="s">
        <v>78</v>
      </c>
      <c r="E76" s="114">
        <v>42999.0</v>
      </c>
      <c r="F76" s="115">
        <v>1435.0</v>
      </c>
      <c r="G76" s="112">
        <v>517.0</v>
      </c>
      <c r="H76" s="116">
        <v>70.05</v>
      </c>
      <c r="I76" s="117">
        <f t="shared" si="13"/>
        <v>1675.3625</v>
      </c>
      <c r="J76" s="117">
        <f t="shared" si="14"/>
        <v>1139.687385</v>
      </c>
      <c r="K76" s="112" t="s">
        <v>22</v>
      </c>
      <c r="L76" s="124">
        <v>4.3908</v>
      </c>
      <c r="M76" s="118">
        <v>4.4696</v>
      </c>
      <c r="N76" s="119">
        <f t="shared" si="15"/>
        <v>0.0788</v>
      </c>
      <c r="O76" s="120">
        <f t="shared" si="16"/>
        <v>69.14176734</v>
      </c>
      <c r="P76" s="82"/>
    </row>
    <row r="77" ht="15.75" customHeight="1">
      <c r="A77" s="3"/>
      <c r="B77" s="3"/>
      <c r="C77" s="112">
        <v>65.0</v>
      </c>
      <c r="D77" s="113" t="s">
        <v>79</v>
      </c>
      <c r="E77" s="114">
        <v>43003.0</v>
      </c>
      <c r="F77" s="115">
        <v>1444.0</v>
      </c>
      <c r="G77" s="112">
        <v>517.0</v>
      </c>
      <c r="H77" s="116">
        <v>69.94</v>
      </c>
      <c r="I77" s="117">
        <f t="shared" si="13"/>
        <v>1683.222667</v>
      </c>
      <c r="J77" s="117">
        <f t="shared" si="14"/>
        <v>1145.034367</v>
      </c>
      <c r="K77" s="112" t="s">
        <v>22</v>
      </c>
      <c r="L77" s="124">
        <v>4.3931</v>
      </c>
      <c r="M77" s="118">
        <v>4.4733</v>
      </c>
      <c r="N77" s="119">
        <f t="shared" si="15"/>
        <v>0.0802</v>
      </c>
      <c r="O77" s="120">
        <f t="shared" si="16"/>
        <v>70.04156586</v>
      </c>
      <c r="P77" s="82"/>
    </row>
    <row r="78" ht="15.75" customHeight="1">
      <c r="A78" s="3"/>
      <c r="B78" s="3"/>
      <c r="C78" s="112">
        <v>66.0</v>
      </c>
      <c r="D78" s="113" t="s">
        <v>80</v>
      </c>
      <c r="E78" s="114">
        <v>43004.0</v>
      </c>
      <c r="F78" s="115">
        <v>1440.0</v>
      </c>
      <c r="G78" s="112">
        <v>517.0</v>
      </c>
      <c r="H78" s="116">
        <v>69.97</v>
      </c>
      <c r="I78" s="117">
        <f t="shared" si="13"/>
        <v>1679.28</v>
      </c>
      <c r="J78" s="117">
        <f t="shared" si="14"/>
        <v>1142.352316</v>
      </c>
      <c r="K78" s="112" t="s">
        <v>20</v>
      </c>
      <c r="L78" s="124">
        <v>4.4093</v>
      </c>
      <c r="M78" s="118">
        <v>4.4777</v>
      </c>
      <c r="N78" s="119">
        <f t="shared" si="15"/>
        <v>0.0684</v>
      </c>
      <c r="O78" s="120">
        <f t="shared" si="16"/>
        <v>59.87644885</v>
      </c>
      <c r="P78" s="82"/>
    </row>
    <row r="79" ht="15.75" customHeight="1">
      <c r="A79" s="3"/>
      <c r="B79" s="3"/>
      <c r="C79" s="112">
        <v>67.0</v>
      </c>
      <c r="D79" s="113" t="s">
        <v>81</v>
      </c>
      <c r="E79" s="114">
        <v>43005.0</v>
      </c>
      <c r="F79" s="115">
        <v>1452.0</v>
      </c>
      <c r="G79" s="112">
        <v>517.0</v>
      </c>
      <c r="H79" s="116">
        <v>69.98</v>
      </c>
      <c r="I79" s="117">
        <f t="shared" si="13"/>
        <v>1693.516</v>
      </c>
      <c r="J79" s="117">
        <f t="shared" si="14"/>
        <v>1152.036542</v>
      </c>
      <c r="K79" s="112" t="s">
        <v>20</v>
      </c>
      <c r="L79" s="124">
        <v>4.3952</v>
      </c>
      <c r="M79" s="118">
        <v>4.4661</v>
      </c>
      <c r="N79" s="119">
        <f t="shared" si="15"/>
        <v>0.0709</v>
      </c>
      <c r="O79" s="120">
        <f t="shared" si="16"/>
        <v>61.5431867</v>
      </c>
      <c r="P79" s="82"/>
    </row>
    <row r="80" ht="15.75" customHeight="1">
      <c r="A80" s="3"/>
      <c r="B80" s="3"/>
      <c r="C80" s="112">
        <v>68.0</v>
      </c>
      <c r="D80" s="113" t="s">
        <v>82</v>
      </c>
      <c r="E80" s="114">
        <v>43006.0</v>
      </c>
      <c r="F80" s="115">
        <v>1442.0</v>
      </c>
      <c r="G80" s="112">
        <v>517.0</v>
      </c>
      <c r="H80" s="116">
        <v>70.06</v>
      </c>
      <c r="I80" s="117">
        <f t="shared" si="13"/>
        <v>1683.775333</v>
      </c>
      <c r="J80" s="117">
        <f t="shared" si="14"/>
        <v>1145.410325</v>
      </c>
      <c r="K80" s="112" t="s">
        <v>20</v>
      </c>
      <c r="L80" s="124">
        <v>4.3985</v>
      </c>
      <c r="M80" s="118">
        <v>4.468</v>
      </c>
      <c r="N80" s="119">
        <f t="shared" si="15"/>
        <v>0.0695</v>
      </c>
      <c r="O80" s="120">
        <f t="shared" si="16"/>
        <v>60.67694559</v>
      </c>
      <c r="P80" s="82"/>
    </row>
    <row r="81" ht="15.75" customHeight="1">
      <c r="A81" s="4"/>
      <c r="B81" s="4"/>
      <c r="C81" s="112">
        <v>69.0</v>
      </c>
      <c r="D81" s="113"/>
      <c r="E81" s="114"/>
      <c r="F81" s="115"/>
      <c r="G81" s="115"/>
      <c r="H81" s="116"/>
      <c r="I81" s="117"/>
      <c r="J81" s="117"/>
      <c r="K81" s="112"/>
      <c r="L81" s="124"/>
      <c r="M81" s="118"/>
      <c r="N81" s="119"/>
      <c r="O81" s="120"/>
      <c r="P81" s="82"/>
    </row>
    <row r="82" ht="15.75" customHeight="1">
      <c r="A82" s="125" t="s">
        <v>32</v>
      </c>
      <c r="B82" s="126" t="s">
        <v>83</v>
      </c>
      <c r="C82" s="127">
        <v>70.0</v>
      </c>
      <c r="D82" s="128" t="s">
        <v>84</v>
      </c>
      <c r="E82" s="129">
        <v>43009.0</v>
      </c>
      <c r="F82" s="130"/>
      <c r="G82" s="130"/>
      <c r="H82" s="131"/>
      <c r="I82" s="132"/>
      <c r="J82" s="132"/>
      <c r="K82" s="127" t="s">
        <v>20</v>
      </c>
      <c r="L82" s="133">
        <v>4.4572</v>
      </c>
      <c r="M82" s="134">
        <v>4.4717</v>
      </c>
      <c r="N82" s="135">
        <f t="shared" ref="N82:N106" si="17">M82-L82</f>
        <v>0.0145</v>
      </c>
      <c r="O82" s="136"/>
      <c r="P82" s="137" t="s">
        <v>85</v>
      </c>
    </row>
    <row r="83" ht="15.75" customHeight="1">
      <c r="A83" s="3"/>
      <c r="B83" s="3"/>
      <c r="C83" s="127">
        <v>71.0</v>
      </c>
      <c r="D83" s="128" t="s">
        <v>86</v>
      </c>
      <c r="E83" s="129">
        <v>43011.0</v>
      </c>
      <c r="F83" s="130">
        <v>720.0</v>
      </c>
      <c r="G83" s="130">
        <v>517.0</v>
      </c>
      <c r="H83" s="131">
        <v>69.85</v>
      </c>
      <c r="I83" s="132">
        <f>(F83/60)*H83</f>
        <v>838.2</v>
      </c>
      <c r="J83" s="132">
        <f>(G83/760)*I83</f>
        <v>570.1965789</v>
      </c>
      <c r="K83" s="127" t="s">
        <v>20</v>
      </c>
      <c r="L83" s="133">
        <v>4.4312</v>
      </c>
      <c r="M83" s="134">
        <v>4.4831</v>
      </c>
      <c r="N83" s="135">
        <f t="shared" si="17"/>
        <v>0.0519</v>
      </c>
      <c r="O83" s="136">
        <f>(N83/J83)*1000000</f>
        <v>91.0212406</v>
      </c>
      <c r="P83" s="137"/>
    </row>
    <row r="84" ht="15.75" customHeight="1">
      <c r="A84" s="3"/>
      <c r="B84" s="3"/>
      <c r="C84" s="127">
        <v>72.0</v>
      </c>
      <c r="D84" s="128" t="s">
        <v>87</v>
      </c>
      <c r="E84" s="129">
        <v>43013.0</v>
      </c>
      <c r="F84" s="130"/>
      <c r="G84" s="130"/>
      <c r="H84" s="131"/>
      <c r="I84" s="132"/>
      <c r="J84" s="132"/>
      <c r="K84" s="127" t="s">
        <v>20</v>
      </c>
      <c r="L84" s="133">
        <v>4.4342</v>
      </c>
      <c r="M84" s="134">
        <v>4.458</v>
      </c>
      <c r="N84" s="135">
        <f t="shared" si="17"/>
        <v>0.0238</v>
      </c>
      <c r="O84" s="136"/>
      <c r="P84" s="137" t="s">
        <v>88</v>
      </c>
    </row>
    <row r="85" ht="15.75" customHeight="1">
      <c r="A85" s="3"/>
      <c r="B85" s="3"/>
      <c r="C85" s="127">
        <v>73.0</v>
      </c>
      <c r="D85" s="128" t="s">
        <v>89</v>
      </c>
      <c r="E85" s="129">
        <v>43014.0</v>
      </c>
      <c r="F85" s="130">
        <v>700.0</v>
      </c>
      <c r="G85" s="130">
        <v>517.0</v>
      </c>
      <c r="H85" s="131">
        <v>70.01</v>
      </c>
      <c r="I85" s="132">
        <f t="shared" ref="I85:I91" si="18">(F85/60)*H85</f>
        <v>816.7833333</v>
      </c>
      <c r="J85" s="132">
        <f t="shared" ref="J85:J91" si="19">(G85/760)*I85</f>
        <v>555.6276096</v>
      </c>
      <c r="K85" s="127" t="s">
        <v>20</v>
      </c>
      <c r="L85" s="133">
        <v>4.4451</v>
      </c>
      <c r="M85" s="134">
        <v>4.4855</v>
      </c>
      <c r="N85" s="135">
        <f t="shared" si="17"/>
        <v>0.0404</v>
      </c>
      <c r="O85" s="136">
        <f t="shared" ref="O85:O91" si="20">(N85/J85)*1000000</f>
        <v>72.71056963</v>
      </c>
      <c r="P85" s="137" t="s">
        <v>90</v>
      </c>
    </row>
    <row r="86" ht="15.75" customHeight="1">
      <c r="A86" s="3"/>
      <c r="B86" s="3"/>
      <c r="C86" s="127">
        <v>74.0</v>
      </c>
      <c r="D86" s="128" t="s">
        <v>91</v>
      </c>
      <c r="E86" s="129">
        <v>43015.0</v>
      </c>
      <c r="F86" s="130">
        <v>720.0</v>
      </c>
      <c r="G86" s="130">
        <v>517.0</v>
      </c>
      <c r="H86" s="131">
        <v>69.9</v>
      </c>
      <c r="I86" s="132">
        <f t="shared" si="18"/>
        <v>838.8</v>
      </c>
      <c r="J86" s="132">
        <f t="shared" si="19"/>
        <v>570.6047368</v>
      </c>
      <c r="K86" s="127" t="s">
        <v>22</v>
      </c>
      <c r="L86" s="133">
        <v>4.4601</v>
      </c>
      <c r="M86" s="134">
        <v>4.4984</v>
      </c>
      <c r="N86" s="135">
        <f t="shared" si="17"/>
        <v>0.0383</v>
      </c>
      <c r="O86" s="136">
        <f t="shared" si="20"/>
        <v>67.12177016</v>
      </c>
      <c r="P86" s="137" t="s">
        <v>92</v>
      </c>
    </row>
    <row r="87" ht="15.75" customHeight="1">
      <c r="A87" s="3"/>
      <c r="B87" s="3"/>
      <c r="C87" s="127">
        <v>75.0</v>
      </c>
      <c r="D87" s="128" t="s">
        <v>93</v>
      </c>
      <c r="E87" s="129">
        <v>43017.0</v>
      </c>
      <c r="F87" s="130">
        <v>710.0</v>
      </c>
      <c r="G87" s="130">
        <v>517.0</v>
      </c>
      <c r="H87" s="131">
        <v>70.11</v>
      </c>
      <c r="I87" s="132">
        <f t="shared" si="18"/>
        <v>829.635</v>
      </c>
      <c r="J87" s="132">
        <f t="shared" si="19"/>
        <v>564.370125</v>
      </c>
      <c r="K87" s="127" t="s">
        <v>22</v>
      </c>
      <c r="L87" s="133">
        <v>4.4555</v>
      </c>
      <c r="M87" s="134">
        <v>4.48855</v>
      </c>
      <c r="N87" s="135">
        <f t="shared" si="17"/>
        <v>0.03305</v>
      </c>
      <c r="O87" s="136">
        <f t="shared" si="20"/>
        <v>58.56086022</v>
      </c>
      <c r="P87" s="137" t="s">
        <v>94</v>
      </c>
    </row>
    <row r="88" ht="15.75" customHeight="1">
      <c r="A88" s="4"/>
      <c r="B88" s="4"/>
      <c r="C88" s="127">
        <v>76.0</v>
      </c>
      <c r="D88" s="128" t="s">
        <v>95</v>
      </c>
      <c r="E88" s="129">
        <v>43018.0</v>
      </c>
      <c r="F88" s="130">
        <v>708.0</v>
      </c>
      <c r="G88" s="130">
        <v>517.0</v>
      </c>
      <c r="H88" s="131">
        <v>69.92</v>
      </c>
      <c r="I88" s="132">
        <f t="shared" si="18"/>
        <v>825.056</v>
      </c>
      <c r="J88" s="132">
        <f t="shared" si="19"/>
        <v>561.2552</v>
      </c>
      <c r="K88" s="127" t="s">
        <v>22</v>
      </c>
      <c r="L88" s="133">
        <v>4.4775</v>
      </c>
      <c r="M88" s="134">
        <v>4.5088</v>
      </c>
      <c r="N88" s="135">
        <f t="shared" si="17"/>
        <v>0.0313</v>
      </c>
      <c r="O88" s="136">
        <f t="shared" si="20"/>
        <v>55.76785747</v>
      </c>
      <c r="P88" s="137" t="s">
        <v>96</v>
      </c>
    </row>
    <row r="89" ht="15.75" customHeight="1">
      <c r="A89" s="138" t="s">
        <v>32</v>
      </c>
      <c r="B89" s="139" t="s">
        <v>97</v>
      </c>
      <c r="C89" s="140">
        <v>77.0</v>
      </c>
      <c r="D89" s="141"/>
      <c r="E89" s="142">
        <v>43082.0</v>
      </c>
      <c r="F89" s="143">
        <v>1433.0</v>
      </c>
      <c r="G89" s="143">
        <v>515.0</v>
      </c>
      <c r="H89" s="144">
        <v>70.1</v>
      </c>
      <c r="I89" s="145">
        <f t="shared" si="18"/>
        <v>1674.221667</v>
      </c>
      <c r="J89" s="144">
        <f t="shared" si="19"/>
        <v>1134.505471</v>
      </c>
      <c r="K89" s="140" t="s">
        <v>22</v>
      </c>
      <c r="L89" s="146">
        <v>4.4378</v>
      </c>
      <c r="M89" s="146">
        <v>4.4781</v>
      </c>
      <c r="N89" s="147">
        <f t="shared" si="17"/>
        <v>0.0403</v>
      </c>
      <c r="O89" s="148">
        <f t="shared" si="20"/>
        <v>35.52208518</v>
      </c>
      <c r="P89" s="149"/>
    </row>
    <row r="90" ht="15.75" customHeight="1">
      <c r="A90" s="3"/>
      <c r="B90" s="3"/>
      <c r="C90" s="140">
        <v>78.0</v>
      </c>
      <c r="D90" s="141" t="s">
        <v>98</v>
      </c>
      <c r="E90" s="150">
        <v>43083.0</v>
      </c>
      <c r="F90" s="141">
        <v>1440.0</v>
      </c>
      <c r="G90" s="140">
        <v>515.0</v>
      </c>
      <c r="H90" s="145">
        <v>69.99</v>
      </c>
      <c r="I90" s="145">
        <f t="shared" si="18"/>
        <v>1679.76</v>
      </c>
      <c r="J90" s="145">
        <f t="shared" si="19"/>
        <v>1138.258421</v>
      </c>
      <c r="K90" s="140" t="s">
        <v>22</v>
      </c>
      <c r="L90" s="151">
        <v>4.4352</v>
      </c>
      <c r="M90" s="151">
        <v>4.4763</v>
      </c>
      <c r="N90" s="147">
        <f t="shared" si="17"/>
        <v>0.0411</v>
      </c>
      <c r="O90" s="148">
        <f t="shared" si="20"/>
        <v>36.10779349</v>
      </c>
      <c r="P90" s="137"/>
    </row>
    <row r="91" ht="15.75" customHeight="1">
      <c r="A91" s="3"/>
      <c r="B91" s="3"/>
      <c r="C91" s="140">
        <v>79.0</v>
      </c>
      <c r="D91" s="141" t="s">
        <v>99</v>
      </c>
      <c r="E91" s="150">
        <v>43084.0</v>
      </c>
      <c r="F91" s="141">
        <v>1440.0</v>
      </c>
      <c r="G91" s="140">
        <v>515.0</v>
      </c>
      <c r="H91" s="145">
        <v>69.85</v>
      </c>
      <c r="I91" s="145">
        <f t="shared" si="18"/>
        <v>1676.4</v>
      </c>
      <c r="J91" s="145">
        <f t="shared" si="19"/>
        <v>1135.981579</v>
      </c>
      <c r="K91" s="140" t="s">
        <v>22</v>
      </c>
      <c r="L91" s="151">
        <v>4.4507</v>
      </c>
      <c r="M91" s="151">
        <v>4.4887</v>
      </c>
      <c r="N91" s="147">
        <f t="shared" si="17"/>
        <v>0.038</v>
      </c>
      <c r="O91" s="148">
        <f t="shared" si="20"/>
        <v>33.45124666</v>
      </c>
      <c r="P91" s="137"/>
    </row>
    <row r="92" ht="15.75" customHeight="1">
      <c r="A92" s="3"/>
      <c r="B92" s="3"/>
      <c r="C92" s="140">
        <v>80.0</v>
      </c>
      <c r="D92" s="141" t="s">
        <v>100</v>
      </c>
      <c r="E92" s="150">
        <v>43085.0</v>
      </c>
      <c r="F92" s="141"/>
      <c r="G92" s="140"/>
      <c r="H92" s="145"/>
      <c r="I92" s="145"/>
      <c r="J92" s="145"/>
      <c r="K92" s="140" t="s">
        <v>22</v>
      </c>
      <c r="L92" s="151">
        <v>4.4476</v>
      </c>
      <c r="M92" s="151">
        <v>4.4789</v>
      </c>
      <c r="N92" s="147">
        <f t="shared" si="17"/>
        <v>0.0313</v>
      </c>
      <c r="O92" s="148"/>
      <c r="P92" s="137" t="s">
        <v>101</v>
      </c>
    </row>
    <row r="93" ht="15.75" customHeight="1">
      <c r="A93" s="3"/>
      <c r="B93" s="3"/>
      <c r="C93" s="140">
        <v>81.0</v>
      </c>
      <c r="D93" s="141" t="s">
        <v>102</v>
      </c>
      <c r="E93" s="150">
        <v>43086.0</v>
      </c>
      <c r="F93" s="141"/>
      <c r="G93" s="140"/>
      <c r="H93" s="145"/>
      <c r="I93" s="145"/>
      <c r="J93" s="145"/>
      <c r="K93" s="140" t="s">
        <v>22</v>
      </c>
      <c r="L93" s="151">
        <v>4.4801</v>
      </c>
      <c r="M93" s="151">
        <v>4.4975</v>
      </c>
      <c r="N93" s="147">
        <f t="shared" si="17"/>
        <v>0.0174</v>
      </c>
      <c r="O93" s="148"/>
      <c r="P93" s="137" t="s">
        <v>101</v>
      </c>
    </row>
    <row r="94" ht="15.75" customHeight="1">
      <c r="A94" s="3"/>
      <c r="B94" s="3"/>
      <c r="C94" s="140">
        <v>82.0</v>
      </c>
      <c r="D94" s="141" t="s">
        <v>103</v>
      </c>
      <c r="E94" s="150">
        <v>43087.0</v>
      </c>
      <c r="F94" s="141">
        <v>1451.0</v>
      </c>
      <c r="G94" s="140">
        <v>515.0</v>
      </c>
      <c r="H94" s="145">
        <v>69.9</v>
      </c>
      <c r="I94" s="145">
        <f t="shared" ref="I94:I106" si="21">(F94/60)*H94</f>
        <v>1690.415</v>
      </c>
      <c r="J94" s="145">
        <f t="shared" ref="J94:J106" si="22">(G94/760)*I94</f>
        <v>1145.478586</v>
      </c>
      <c r="K94" s="140" t="s">
        <v>22</v>
      </c>
      <c r="L94" s="151">
        <v>4.4437</v>
      </c>
      <c r="M94" s="151">
        <v>4.4885</v>
      </c>
      <c r="N94" s="147">
        <f t="shared" si="17"/>
        <v>0.0448</v>
      </c>
      <c r="O94" s="148">
        <f t="shared" ref="O94:O106" si="23">(N94/J94)*1000000</f>
        <v>39.11029029</v>
      </c>
      <c r="P94" s="82"/>
    </row>
    <row r="95" ht="15.75" customHeight="1">
      <c r="A95" s="3"/>
      <c r="B95" s="3"/>
      <c r="C95" s="140">
        <v>83.0</v>
      </c>
      <c r="D95" s="141" t="s">
        <v>104</v>
      </c>
      <c r="E95" s="150">
        <v>43088.0</v>
      </c>
      <c r="F95" s="141">
        <v>1447.0</v>
      </c>
      <c r="G95" s="140">
        <v>515.0</v>
      </c>
      <c r="H95" s="145">
        <v>69.91</v>
      </c>
      <c r="I95" s="145">
        <f t="shared" si="21"/>
        <v>1685.996167</v>
      </c>
      <c r="J95" s="145">
        <f t="shared" si="22"/>
        <v>1142.484245</v>
      </c>
      <c r="K95" s="140" t="s">
        <v>22</v>
      </c>
      <c r="L95" s="151">
        <v>4.4616</v>
      </c>
      <c r="M95" s="151">
        <v>4.5479</v>
      </c>
      <c r="N95" s="147">
        <f t="shared" si="17"/>
        <v>0.0863</v>
      </c>
      <c r="O95" s="148">
        <f t="shared" si="23"/>
        <v>75.53714672</v>
      </c>
      <c r="P95" s="82"/>
    </row>
    <row r="96" ht="15.75" customHeight="1">
      <c r="A96" s="3"/>
      <c r="B96" s="3"/>
      <c r="C96" s="140">
        <v>84.0</v>
      </c>
      <c r="D96" s="141" t="s">
        <v>105</v>
      </c>
      <c r="E96" s="150">
        <v>43090.0</v>
      </c>
      <c r="F96" s="141">
        <v>1443.0</v>
      </c>
      <c r="G96" s="140">
        <v>515.0</v>
      </c>
      <c r="H96" s="145">
        <v>69.96</v>
      </c>
      <c r="I96" s="145">
        <f t="shared" si="21"/>
        <v>1682.538</v>
      </c>
      <c r="J96" s="145">
        <f t="shared" si="22"/>
        <v>1140.140882</v>
      </c>
      <c r="K96" s="140" t="s">
        <v>20</v>
      </c>
      <c r="L96" s="151">
        <v>4.4629</v>
      </c>
      <c r="M96" s="151">
        <v>4.5698</v>
      </c>
      <c r="N96" s="147">
        <f t="shared" si="17"/>
        <v>0.1069</v>
      </c>
      <c r="O96" s="148">
        <f t="shared" si="23"/>
        <v>93.76034289</v>
      </c>
      <c r="P96" s="82"/>
    </row>
    <row r="97" ht="15.75" customHeight="1">
      <c r="A97" s="3"/>
      <c r="B97" s="3"/>
      <c r="C97" s="140">
        <v>85.0</v>
      </c>
      <c r="D97" s="141" t="s">
        <v>106</v>
      </c>
      <c r="E97" s="150">
        <v>43092.0</v>
      </c>
      <c r="F97" s="141">
        <v>1440.0</v>
      </c>
      <c r="G97" s="140">
        <v>515.0</v>
      </c>
      <c r="H97" s="145">
        <v>70.0</v>
      </c>
      <c r="I97" s="145">
        <f t="shared" si="21"/>
        <v>1680</v>
      </c>
      <c r="J97" s="145">
        <f t="shared" si="22"/>
        <v>1138.421053</v>
      </c>
      <c r="K97" s="140" t="s">
        <v>20</v>
      </c>
      <c r="L97" s="151">
        <v>4.4387</v>
      </c>
      <c r="M97" s="151">
        <v>4.5288</v>
      </c>
      <c r="N97" s="147">
        <f t="shared" si="17"/>
        <v>0.0901</v>
      </c>
      <c r="O97" s="148">
        <f t="shared" si="23"/>
        <v>79.14470643</v>
      </c>
      <c r="P97" s="82"/>
    </row>
    <row r="98" ht="15.75" customHeight="1">
      <c r="A98" s="3"/>
      <c r="B98" s="3"/>
      <c r="C98" s="140">
        <v>86.0</v>
      </c>
      <c r="D98" s="141" t="s">
        <v>107</v>
      </c>
      <c r="E98" s="150">
        <v>43093.0</v>
      </c>
      <c r="F98" s="141">
        <v>1449.0</v>
      </c>
      <c r="G98" s="140">
        <v>515.0</v>
      </c>
      <c r="H98" s="145">
        <v>69.98</v>
      </c>
      <c r="I98" s="145">
        <f t="shared" si="21"/>
        <v>1690.017</v>
      </c>
      <c r="J98" s="145">
        <f t="shared" si="22"/>
        <v>1145.208888</v>
      </c>
      <c r="K98" s="140" t="s">
        <v>20</v>
      </c>
      <c r="L98" s="151">
        <v>4.4601</v>
      </c>
      <c r="M98" s="151">
        <v>4.5378</v>
      </c>
      <c r="N98" s="147">
        <f t="shared" si="17"/>
        <v>0.0777</v>
      </c>
      <c r="O98" s="148">
        <f t="shared" si="23"/>
        <v>67.84788418</v>
      </c>
      <c r="P98" s="82"/>
    </row>
    <row r="99" ht="15.75" customHeight="1">
      <c r="A99" s="4"/>
      <c r="B99" s="4"/>
      <c r="C99" s="140">
        <v>87.0</v>
      </c>
      <c r="D99" s="141" t="s">
        <v>108</v>
      </c>
      <c r="E99" s="150">
        <v>43094.0</v>
      </c>
      <c r="F99" s="141">
        <v>1434.0</v>
      </c>
      <c r="G99" s="140">
        <v>515.0</v>
      </c>
      <c r="H99" s="145">
        <v>70.05</v>
      </c>
      <c r="I99" s="145">
        <f t="shared" si="21"/>
        <v>1674.195</v>
      </c>
      <c r="J99" s="145">
        <f t="shared" si="22"/>
        <v>1134.487401</v>
      </c>
      <c r="K99" s="140" t="s">
        <v>20</v>
      </c>
      <c r="L99" s="151">
        <v>4.4469</v>
      </c>
      <c r="M99" s="151">
        <v>4.5333</v>
      </c>
      <c r="N99" s="147">
        <f t="shared" si="17"/>
        <v>0.0864</v>
      </c>
      <c r="O99" s="148">
        <f t="shared" si="23"/>
        <v>76.15774305</v>
      </c>
      <c r="P99" s="82"/>
    </row>
    <row r="100" ht="15.75" customHeight="1">
      <c r="A100" s="152" t="s">
        <v>109</v>
      </c>
      <c r="B100" s="152" t="s">
        <v>110</v>
      </c>
      <c r="C100" s="153">
        <v>88.0</v>
      </c>
      <c r="D100" s="154" t="s">
        <v>111</v>
      </c>
      <c r="E100" s="155">
        <v>43096.0</v>
      </c>
      <c r="F100" s="154">
        <v>1440.0</v>
      </c>
      <c r="G100" s="153">
        <v>515.0</v>
      </c>
      <c r="H100" s="156">
        <v>70.16</v>
      </c>
      <c r="I100" s="156">
        <f t="shared" si="21"/>
        <v>1683.84</v>
      </c>
      <c r="J100" s="156">
        <f t="shared" si="22"/>
        <v>1141.023158</v>
      </c>
      <c r="K100" s="153" t="s">
        <v>20</v>
      </c>
      <c r="L100" s="157">
        <v>4.4272</v>
      </c>
      <c r="M100" s="157">
        <v>4.5043</v>
      </c>
      <c r="N100" s="158">
        <f t="shared" si="17"/>
        <v>0.0771</v>
      </c>
      <c r="O100" s="159">
        <f t="shared" si="23"/>
        <v>67.57093357</v>
      </c>
      <c r="P100" s="82"/>
    </row>
    <row r="101" ht="15.75" customHeight="1">
      <c r="A101" s="3"/>
      <c r="B101" s="3"/>
      <c r="C101" s="153">
        <v>89.0</v>
      </c>
      <c r="D101" s="154" t="s">
        <v>112</v>
      </c>
      <c r="E101" s="155">
        <v>43097.0</v>
      </c>
      <c r="F101" s="154">
        <v>1436.0</v>
      </c>
      <c r="G101" s="153">
        <v>515.0</v>
      </c>
      <c r="H101" s="156">
        <v>70.05</v>
      </c>
      <c r="I101" s="156">
        <f t="shared" si="21"/>
        <v>1676.53</v>
      </c>
      <c r="J101" s="156">
        <f t="shared" si="22"/>
        <v>1136.069671</v>
      </c>
      <c r="K101" s="153" t="s">
        <v>20</v>
      </c>
      <c r="L101" s="157">
        <v>4.4493</v>
      </c>
      <c r="M101" s="157">
        <v>4.5196</v>
      </c>
      <c r="N101" s="158">
        <f t="shared" si="17"/>
        <v>0.0703</v>
      </c>
      <c r="O101" s="159">
        <f t="shared" si="23"/>
        <v>61.88000771</v>
      </c>
      <c r="P101" s="82"/>
    </row>
    <row r="102" ht="15.75" customHeight="1">
      <c r="A102" s="3"/>
      <c r="B102" s="3"/>
      <c r="C102" s="153">
        <v>90.0</v>
      </c>
      <c r="D102" s="154" t="s">
        <v>113</v>
      </c>
      <c r="E102" s="155">
        <v>43098.0</v>
      </c>
      <c r="F102" s="154">
        <v>1446.0</v>
      </c>
      <c r="G102" s="153">
        <v>515.0</v>
      </c>
      <c r="H102" s="156">
        <v>69.76</v>
      </c>
      <c r="I102" s="156">
        <f t="shared" si="21"/>
        <v>1681.216</v>
      </c>
      <c r="J102" s="156">
        <f t="shared" si="22"/>
        <v>1139.245053</v>
      </c>
      <c r="K102" s="153" t="s">
        <v>20</v>
      </c>
      <c r="L102" s="157">
        <v>4.4582</v>
      </c>
      <c r="M102" s="157">
        <v>4.5557</v>
      </c>
      <c r="N102" s="158">
        <f t="shared" si="17"/>
        <v>0.0975</v>
      </c>
      <c r="O102" s="159">
        <f t="shared" si="23"/>
        <v>85.5829918</v>
      </c>
      <c r="P102" s="82"/>
    </row>
    <row r="103" ht="15.75" customHeight="1">
      <c r="A103" s="3"/>
      <c r="B103" s="3"/>
      <c r="C103" s="153">
        <v>91.0</v>
      </c>
      <c r="D103" s="154" t="s">
        <v>114</v>
      </c>
      <c r="E103" s="155">
        <v>43099.0</v>
      </c>
      <c r="F103" s="160">
        <v>1448.0</v>
      </c>
      <c r="G103" s="153">
        <v>515.0</v>
      </c>
      <c r="H103" s="161">
        <v>70.05</v>
      </c>
      <c r="I103" s="156">
        <f t="shared" si="21"/>
        <v>1690.54</v>
      </c>
      <c r="J103" s="156">
        <f t="shared" si="22"/>
        <v>1145.563289</v>
      </c>
      <c r="K103" s="153" t="s">
        <v>22</v>
      </c>
      <c r="L103" s="157">
        <v>4.4665</v>
      </c>
      <c r="M103" s="157">
        <v>4.5544</v>
      </c>
      <c r="N103" s="158">
        <f t="shared" si="17"/>
        <v>0.0879</v>
      </c>
      <c r="O103" s="159">
        <f t="shared" si="23"/>
        <v>76.73081078</v>
      </c>
      <c r="P103" s="82"/>
    </row>
    <row r="104" ht="15.75" customHeight="1">
      <c r="A104" s="3"/>
      <c r="B104" s="3"/>
      <c r="C104" s="153">
        <v>92.0</v>
      </c>
      <c r="D104" s="154" t="s">
        <v>115</v>
      </c>
      <c r="E104" s="155">
        <v>43100.0</v>
      </c>
      <c r="F104" s="160">
        <v>1454.0</v>
      </c>
      <c r="G104" s="153">
        <v>515.0</v>
      </c>
      <c r="H104" s="161">
        <v>70.03</v>
      </c>
      <c r="I104" s="156">
        <f t="shared" si="21"/>
        <v>1697.060333</v>
      </c>
      <c r="J104" s="156">
        <f t="shared" si="22"/>
        <v>1149.981673</v>
      </c>
      <c r="K104" s="153" t="s">
        <v>22</v>
      </c>
      <c r="L104" s="157">
        <v>4.4393</v>
      </c>
      <c r="M104" s="157">
        <v>4.5274</v>
      </c>
      <c r="N104" s="158">
        <f t="shared" si="17"/>
        <v>0.0881</v>
      </c>
      <c r="O104" s="159">
        <f t="shared" si="23"/>
        <v>76.60991653</v>
      </c>
      <c r="P104" s="82"/>
    </row>
    <row r="105" ht="15.75" customHeight="1">
      <c r="A105" s="3"/>
      <c r="B105" s="3"/>
      <c r="C105" s="153">
        <v>93.0</v>
      </c>
      <c r="D105" s="154" t="s">
        <v>116</v>
      </c>
      <c r="E105" s="155">
        <v>43101.0</v>
      </c>
      <c r="F105" s="160">
        <v>1443.0</v>
      </c>
      <c r="G105" s="153">
        <v>515.0</v>
      </c>
      <c r="H105" s="161">
        <v>70.11</v>
      </c>
      <c r="I105" s="156">
        <f t="shared" si="21"/>
        <v>1686.1455</v>
      </c>
      <c r="J105" s="156">
        <f t="shared" si="22"/>
        <v>1142.585438</v>
      </c>
      <c r="K105" s="153" t="s">
        <v>22</v>
      </c>
      <c r="L105" s="157">
        <v>4.4541</v>
      </c>
      <c r="M105" s="162">
        <v>4.5278</v>
      </c>
      <c r="N105" s="158">
        <f t="shared" si="17"/>
        <v>0.0737</v>
      </c>
      <c r="O105" s="159">
        <f t="shared" si="23"/>
        <v>64.50283505</v>
      </c>
      <c r="P105" s="163" t="s">
        <v>117</v>
      </c>
    </row>
    <row r="106" ht="15.75" customHeight="1">
      <c r="A106" s="4"/>
      <c r="B106" s="4"/>
      <c r="C106" s="153">
        <v>94.0</v>
      </c>
      <c r="D106" s="154" t="s">
        <v>118</v>
      </c>
      <c r="E106" s="155">
        <v>43102.0</v>
      </c>
      <c r="F106" s="160">
        <v>1450.0</v>
      </c>
      <c r="G106" s="153">
        <v>515.0</v>
      </c>
      <c r="H106" s="161">
        <v>70.4</v>
      </c>
      <c r="I106" s="156">
        <f t="shared" si="21"/>
        <v>1701.333333</v>
      </c>
      <c r="J106" s="156">
        <f t="shared" si="22"/>
        <v>1152.877193</v>
      </c>
      <c r="K106" s="153" t="s">
        <v>22</v>
      </c>
      <c r="L106" s="157">
        <v>4.4289</v>
      </c>
      <c r="M106" s="157">
        <v>4.5161</v>
      </c>
      <c r="N106" s="158">
        <f t="shared" si="17"/>
        <v>0.0872</v>
      </c>
      <c r="O106" s="159">
        <f t="shared" si="23"/>
        <v>75.6368506</v>
      </c>
      <c r="P106" s="163" t="s">
        <v>119</v>
      </c>
    </row>
    <row r="107" ht="15.75" customHeight="1">
      <c r="A107" s="164" t="s">
        <v>0</v>
      </c>
      <c r="B107" s="164" t="s">
        <v>1</v>
      </c>
      <c r="C107" s="164" t="s">
        <v>120</v>
      </c>
      <c r="D107" s="164" t="s">
        <v>4</v>
      </c>
      <c r="E107" s="164" t="s">
        <v>5</v>
      </c>
      <c r="F107" s="164" t="s">
        <v>6</v>
      </c>
      <c r="G107" s="165" t="s">
        <v>7</v>
      </c>
      <c r="H107" s="164" t="s">
        <v>8</v>
      </c>
      <c r="I107" s="164" t="s">
        <v>9</v>
      </c>
      <c r="J107" s="166" t="s">
        <v>10</v>
      </c>
      <c r="K107" s="164" t="s">
        <v>11</v>
      </c>
      <c r="L107" s="164" t="s">
        <v>12</v>
      </c>
      <c r="M107" s="164" t="s">
        <v>13</v>
      </c>
      <c r="N107" s="164" t="s">
        <v>14</v>
      </c>
      <c r="O107" s="165" t="s">
        <v>15</v>
      </c>
      <c r="P107" s="72" t="s">
        <v>16</v>
      </c>
    </row>
    <row r="108" ht="15.75" customHeight="1">
      <c r="A108" s="167"/>
      <c r="B108" s="167"/>
      <c r="C108" s="167"/>
      <c r="D108" s="167"/>
      <c r="E108" s="167"/>
      <c r="F108" s="167"/>
      <c r="G108" s="168"/>
      <c r="H108" s="167"/>
      <c r="I108" s="167"/>
      <c r="J108" s="169"/>
      <c r="K108" s="167"/>
      <c r="L108" s="167"/>
      <c r="M108" s="167"/>
      <c r="N108" s="167"/>
      <c r="O108" s="168"/>
      <c r="P108" s="3"/>
    </row>
    <row r="109" ht="75.75" customHeight="1">
      <c r="A109" s="167"/>
      <c r="B109" s="167"/>
      <c r="C109" s="167"/>
      <c r="D109" s="167"/>
      <c r="E109" s="167"/>
      <c r="F109" s="167"/>
      <c r="G109" s="168"/>
      <c r="H109" s="167"/>
      <c r="I109" s="167"/>
      <c r="J109" s="169"/>
      <c r="K109" s="167"/>
      <c r="L109" s="167"/>
      <c r="M109" s="167"/>
      <c r="N109" s="167"/>
      <c r="O109" s="168"/>
      <c r="P109" s="4"/>
    </row>
    <row r="110" ht="15.75" customHeight="1">
      <c r="A110" s="170" t="s">
        <v>109</v>
      </c>
      <c r="B110" s="170" t="s">
        <v>121</v>
      </c>
      <c r="C110" s="171">
        <v>95.0</v>
      </c>
      <c r="D110" s="172" t="s">
        <v>122</v>
      </c>
      <c r="E110" s="173">
        <v>43105.0</v>
      </c>
      <c r="F110" s="172">
        <v>1440.0</v>
      </c>
      <c r="G110" s="174">
        <v>512.0</v>
      </c>
      <c r="H110" s="175">
        <v>69.89</v>
      </c>
      <c r="I110" s="175">
        <f t="shared" ref="I110:I134" si="24">(F110/60)*H110</f>
        <v>1677.36</v>
      </c>
      <c r="J110" s="175">
        <f t="shared" ref="J110:J134" si="25">(G110/760)*I110</f>
        <v>1130.010947</v>
      </c>
      <c r="K110" s="171" t="s">
        <v>20</v>
      </c>
      <c r="L110" s="176">
        <v>4.4674</v>
      </c>
      <c r="M110" s="176">
        <v>4.6177</v>
      </c>
      <c r="N110" s="177">
        <f t="shared" ref="N110:N134" si="26">M110-L110</f>
        <v>0.1503</v>
      </c>
      <c r="O110" s="178">
        <f t="shared" ref="O110:O134" si="27">(N110/J110)*1000000</f>
        <v>133.007561</v>
      </c>
      <c r="P110" s="82"/>
    </row>
    <row r="111" ht="15.75" customHeight="1">
      <c r="A111" s="3"/>
      <c r="B111" s="3"/>
      <c r="C111" s="179">
        <v>96.0</v>
      </c>
      <c r="D111" s="180" t="s">
        <v>123</v>
      </c>
      <c r="E111" s="181">
        <v>43106.0</v>
      </c>
      <c r="F111" s="180">
        <v>1442.0</v>
      </c>
      <c r="G111" s="182">
        <v>512.0</v>
      </c>
      <c r="H111" s="183">
        <v>69.93</v>
      </c>
      <c r="I111" s="183">
        <f t="shared" si="24"/>
        <v>1680.651</v>
      </c>
      <c r="J111" s="183">
        <f t="shared" si="25"/>
        <v>1132.228042</v>
      </c>
      <c r="K111" s="179" t="s">
        <v>20</v>
      </c>
      <c r="L111" s="184">
        <v>4.4695</v>
      </c>
      <c r="M111" s="184">
        <v>4.601</v>
      </c>
      <c r="N111" s="185">
        <f t="shared" si="26"/>
        <v>0.1315</v>
      </c>
      <c r="O111" s="186">
        <f t="shared" si="27"/>
        <v>116.1426807</v>
      </c>
      <c r="P111" s="82"/>
    </row>
    <row r="112" ht="15.75" customHeight="1">
      <c r="A112" s="3"/>
      <c r="B112" s="3"/>
      <c r="C112" s="179">
        <v>97.0</v>
      </c>
      <c r="D112" s="180" t="s">
        <v>124</v>
      </c>
      <c r="E112" s="181">
        <v>43107.0</v>
      </c>
      <c r="F112" s="180">
        <v>1440.0</v>
      </c>
      <c r="G112" s="182">
        <v>511.9</v>
      </c>
      <c r="H112" s="183">
        <v>70.01</v>
      </c>
      <c r="I112" s="183">
        <f t="shared" si="24"/>
        <v>1680.24</v>
      </c>
      <c r="J112" s="183">
        <f t="shared" si="25"/>
        <v>1131.730074</v>
      </c>
      <c r="K112" s="180" t="s">
        <v>20</v>
      </c>
      <c r="L112" s="187">
        <v>4.4583</v>
      </c>
      <c r="M112" s="187">
        <v>4.576</v>
      </c>
      <c r="N112" s="185">
        <f t="shared" si="26"/>
        <v>0.1177</v>
      </c>
      <c r="O112" s="186">
        <f t="shared" si="27"/>
        <v>104.0000639</v>
      </c>
      <c r="P112" s="82"/>
    </row>
    <row r="113" ht="15.75" customHeight="1">
      <c r="A113" s="3"/>
      <c r="B113" s="3"/>
      <c r="C113" s="179">
        <v>98.0</v>
      </c>
      <c r="D113" s="180" t="s">
        <v>125</v>
      </c>
      <c r="E113" s="181">
        <v>43108.0</v>
      </c>
      <c r="F113" s="180">
        <v>1456.0</v>
      </c>
      <c r="G113" s="182">
        <v>513.0</v>
      </c>
      <c r="H113" s="183">
        <v>70.13</v>
      </c>
      <c r="I113" s="183">
        <f t="shared" si="24"/>
        <v>1701.821333</v>
      </c>
      <c r="J113" s="183">
        <f t="shared" si="25"/>
        <v>1148.7294</v>
      </c>
      <c r="K113" s="180" t="s">
        <v>20</v>
      </c>
      <c r="L113" s="187">
        <v>4.4657</v>
      </c>
      <c r="M113" s="187">
        <v>4.6041</v>
      </c>
      <c r="N113" s="185">
        <f t="shared" si="26"/>
        <v>0.1384</v>
      </c>
      <c r="O113" s="186">
        <f t="shared" si="27"/>
        <v>120.4809418</v>
      </c>
      <c r="P113" s="82"/>
    </row>
    <row r="114" ht="15.75" customHeight="1">
      <c r="A114" s="3"/>
      <c r="B114" s="3"/>
      <c r="C114" s="179">
        <v>99.0</v>
      </c>
      <c r="D114" s="188"/>
      <c r="E114" s="181">
        <v>43109.0</v>
      </c>
      <c r="F114" s="180">
        <v>1481.0</v>
      </c>
      <c r="G114" s="182">
        <v>512.5</v>
      </c>
      <c r="H114" s="183">
        <v>69.89</v>
      </c>
      <c r="I114" s="183">
        <f t="shared" si="24"/>
        <v>1725.118167</v>
      </c>
      <c r="J114" s="183">
        <f t="shared" si="25"/>
        <v>1163.319816</v>
      </c>
      <c r="K114" s="179" t="s">
        <v>20</v>
      </c>
      <c r="L114" s="189">
        <v>4.4695</v>
      </c>
      <c r="M114" s="189">
        <v>4.6157</v>
      </c>
      <c r="N114" s="185">
        <f t="shared" si="26"/>
        <v>0.1462</v>
      </c>
      <c r="O114" s="186">
        <f t="shared" si="27"/>
        <v>125.6748127</v>
      </c>
      <c r="P114" s="137"/>
    </row>
    <row r="115" ht="15.75" customHeight="1">
      <c r="A115" s="3"/>
      <c r="B115" s="3"/>
      <c r="C115" s="179">
        <v>100.0</v>
      </c>
      <c r="D115" s="180" t="s">
        <v>126</v>
      </c>
      <c r="E115" s="181">
        <v>43110.0</v>
      </c>
      <c r="F115" s="180">
        <v>1429.0</v>
      </c>
      <c r="G115" s="182">
        <v>510.0</v>
      </c>
      <c r="H115" s="183">
        <v>70.09</v>
      </c>
      <c r="I115" s="183">
        <f t="shared" si="24"/>
        <v>1669.310167</v>
      </c>
      <c r="J115" s="183">
        <f t="shared" si="25"/>
        <v>1120.19498</v>
      </c>
      <c r="K115" s="179" t="s">
        <v>20</v>
      </c>
      <c r="L115" s="189">
        <v>4.4649</v>
      </c>
      <c r="M115" s="189">
        <v>4.6187</v>
      </c>
      <c r="N115" s="185">
        <f t="shared" si="26"/>
        <v>0.1538</v>
      </c>
      <c r="O115" s="186">
        <f t="shared" si="27"/>
        <v>137.2975265</v>
      </c>
      <c r="P115" s="82"/>
    </row>
    <row r="116" ht="15.75" customHeight="1">
      <c r="A116" s="3"/>
      <c r="B116" s="3"/>
      <c r="C116" s="179">
        <v>101.0</v>
      </c>
      <c r="D116" s="180" t="s">
        <v>127</v>
      </c>
      <c r="E116" s="181">
        <v>43111.0</v>
      </c>
      <c r="F116" s="180">
        <v>1440.0</v>
      </c>
      <c r="G116" s="182">
        <v>511.0</v>
      </c>
      <c r="H116" s="183">
        <v>70.05</v>
      </c>
      <c r="I116" s="183">
        <f t="shared" si="24"/>
        <v>1681.2</v>
      </c>
      <c r="J116" s="183">
        <f t="shared" si="25"/>
        <v>1130.385789</v>
      </c>
      <c r="K116" s="179" t="s">
        <v>22</v>
      </c>
      <c r="L116" s="187">
        <v>4.4683</v>
      </c>
      <c r="M116" s="187">
        <v>4.5807</v>
      </c>
      <c r="N116" s="185">
        <f t="shared" si="26"/>
        <v>0.1124</v>
      </c>
      <c r="O116" s="186">
        <f t="shared" si="27"/>
        <v>99.43507876</v>
      </c>
      <c r="P116" s="82"/>
    </row>
    <row r="117" ht="15.75" customHeight="1">
      <c r="A117" s="3"/>
      <c r="B117" s="3"/>
      <c r="C117" s="179">
        <v>102.0</v>
      </c>
      <c r="D117" s="180" t="s">
        <v>128</v>
      </c>
      <c r="E117" s="181">
        <v>43112.0</v>
      </c>
      <c r="F117" s="180">
        <v>1440.0</v>
      </c>
      <c r="G117" s="182">
        <v>511.0</v>
      </c>
      <c r="H117" s="183">
        <v>69.97</v>
      </c>
      <c r="I117" s="183">
        <f t="shared" si="24"/>
        <v>1679.28</v>
      </c>
      <c r="J117" s="183">
        <f t="shared" si="25"/>
        <v>1129.094842</v>
      </c>
      <c r="K117" s="179" t="s">
        <v>22</v>
      </c>
      <c r="L117" s="187">
        <v>4.4988</v>
      </c>
      <c r="M117" s="187">
        <v>4.5705</v>
      </c>
      <c r="N117" s="185">
        <f t="shared" si="26"/>
        <v>0.0717</v>
      </c>
      <c r="O117" s="186">
        <f t="shared" si="27"/>
        <v>63.50219426</v>
      </c>
      <c r="P117" s="82"/>
    </row>
    <row r="118" ht="15.75" customHeight="1">
      <c r="A118" s="4"/>
      <c r="B118" s="4"/>
      <c r="C118" s="179">
        <v>103.0</v>
      </c>
      <c r="D118" s="188"/>
      <c r="E118" s="181" t="s">
        <v>129</v>
      </c>
      <c r="F118" s="180">
        <v>1448.0</v>
      </c>
      <c r="G118" s="190">
        <v>510.0</v>
      </c>
      <c r="H118" s="183">
        <v>69.95</v>
      </c>
      <c r="I118" s="183">
        <f t="shared" si="24"/>
        <v>1688.126667</v>
      </c>
      <c r="J118" s="183">
        <f t="shared" si="25"/>
        <v>1132.821842</v>
      </c>
      <c r="K118" s="179" t="s">
        <v>22</v>
      </c>
      <c r="L118" s="184">
        <v>4.4438</v>
      </c>
      <c r="M118" s="187">
        <v>4.5364</v>
      </c>
      <c r="N118" s="185">
        <f t="shared" si="26"/>
        <v>0.0926</v>
      </c>
      <c r="O118" s="186">
        <f t="shared" si="27"/>
        <v>81.74277416</v>
      </c>
      <c r="P118" s="137"/>
    </row>
    <row r="119" ht="15.75" customHeight="1">
      <c r="A119" s="191" t="s">
        <v>130</v>
      </c>
      <c r="B119" s="192" t="s">
        <v>131</v>
      </c>
      <c r="C119" s="193">
        <v>104.0</v>
      </c>
      <c r="D119" s="193" t="s">
        <v>132</v>
      </c>
      <c r="E119" s="194">
        <v>43118.0</v>
      </c>
      <c r="F119" s="195">
        <v>1440.0</v>
      </c>
      <c r="G119" s="196">
        <v>511.0</v>
      </c>
      <c r="H119" s="197">
        <v>70.01</v>
      </c>
      <c r="I119" s="198">
        <f t="shared" si="24"/>
        <v>1680.24</v>
      </c>
      <c r="J119" s="198">
        <f t="shared" si="25"/>
        <v>1129.740316</v>
      </c>
      <c r="K119" s="195" t="s">
        <v>20</v>
      </c>
      <c r="L119" s="199">
        <v>4.4434</v>
      </c>
      <c r="M119" s="199">
        <v>4.5029</v>
      </c>
      <c r="N119" s="200">
        <f t="shared" si="26"/>
        <v>0.0595</v>
      </c>
      <c r="O119" s="197">
        <f t="shared" si="27"/>
        <v>52.6669706</v>
      </c>
      <c r="P119" s="82"/>
    </row>
    <row r="120" ht="15.75" customHeight="1">
      <c r="A120" s="3"/>
      <c r="B120" s="3"/>
      <c r="C120" s="193">
        <v>105.0</v>
      </c>
      <c r="D120" s="193" t="s">
        <v>133</v>
      </c>
      <c r="E120" s="194">
        <v>43119.0</v>
      </c>
      <c r="F120" s="195">
        <v>1455.0</v>
      </c>
      <c r="G120" s="196">
        <v>511.0</v>
      </c>
      <c r="H120" s="197">
        <v>70.19</v>
      </c>
      <c r="I120" s="198">
        <f t="shared" si="24"/>
        <v>1702.1075</v>
      </c>
      <c r="J120" s="198">
        <f t="shared" si="25"/>
        <v>1144.443332</v>
      </c>
      <c r="K120" s="195" t="s">
        <v>20</v>
      </c>
      <c r="L120" s="199">
        <v>4.4794</v>
      </c>
      <c r="M120" s="199">
        <v>4.5302</v>
      </c>
      <c r="N120" s="200">
        <f t="shared" si="26"/>
        <v>0.0508</v>
      </c>
      <c r="O120" s="197">
        <f t="shared" si="27"/>
        <v>44.38839265</v>
      </c>
      <c r="P120" s="82"/>
    </row>
    <row r="121" ht="15.75" customHeight="1">
      <c r="A121" s="3"/>
      <c r="B121" s="3"/>
      <c r="C121" s="201">
        <v>106.0</v>
      </c>
      <c r="D121" s="201" t="s">
        <v>134</v>
      </c>
      <c r="E121" s="202">
        <v>43120.0</v>
      </c>
      <c r="F121" s="203">
        <v>1433.0</v>
      </c>
      <c r="G121" s="204">
        <v>511.0</v>
      </c>
      <c r="H121" s="205">
        <v>70.19</v>
      </c>
      <c r="I121" s="206">
        <f t="shared" si="24"/>
        <v>1676.371167</v>
      </c>
      <c r="J121" s="206">
        <f t="shared" si="25"/>
        <v>1127.139034</v>
      </c>
      <c r="K121" s="203" t="s">
        <v>20</v>
      </c>
      <c r="L121" s="207">
        <v>4.4524</v>
      </c>
      <c r="M121" s="207">
        <v>4.4854</v>
      </c>
      <c r="N121" s="208">
        <f t="shared" si="26"/>
        <v>0.033</v>
      </c>
      <c r="O121" s="205">
        <f t="shared" si="27"/>
        <v>29.27766584</v>
      </c>
      <c r="P121" s="209" t="s">
        <v>135</v>
      </c>
    </row>
    <row r="122" ht="15.75" customHeight="1">
      <c r="A122" s="3"/>
      <c r="B122" s="3"/>
      <c r="C122" s="193">
        <v>107.0</v>
      </c>
      <c r="D122" s="193" t="s">
        <v>136</v>
      </c>
      <c r="E122" s="194">
        <v>43122.0</v>
      </c>
      <c r="F122" s="195">
        <v>1464.0</v>
      </c>
      <c r="G122" s="196">
        <v>511.0</v>
      </c>
      <c r="H122" s="197">
        <v>70.0</v>
      </c>
      <c r="I122" s="198">
        <f t="shared" si="24"/>
        <v>1708</v>
      </c>
      <c r="J122" s="198">
        <f t="shared" si="25"/>
        <v>1148.405263</v>
      </c>
      <c r="K122" s="195" t="s">
        <v>20</v>
      </c>
      <c r="L122" s="199">
        <v>4.4622</v>
      </c>
      <c r="M122" s="199">
        <v>4.5268</v>
      </c>
      <c r="N122" s="200">
        <f t="shared" si="26"/>
        <v>0.0646</v>
      </c>
      <c r="O122" s="197">
        <f t="shared" si="27"/>
        <v>56.25191914</v>
      </c>
      <c r="P122" s="82"/>
    </row>
    <row r="123" ht="15.75" customHeight="1">
      <c r="A123" s="3"/>
      <c r="B123" s="3"/>
      <c r="C123" s="193">
        <v>108.0</v>
      </c>
      <c r="D123" s="193" t="s">
        <v>137</v>
      </c>
      <c r="E123" s="194">
        <v>43123.0</v>
      </c>
      <c r="F123" s="195">
        <v>1440.0</v>
      </c>
      <c r="G123" s="196">
        <v>511.0</v>
      </c>
      <c r="H123" s="197">
        <v>69.95</v>
      </c>
      <c r="I123" s="198">
        <f t="shared" si="24"/>
        <v>1678.8</v>
      </c>
      <c r="J123" s="198">
        <f t="shared" si="25"/>
        <v>1128.772105</v>
      </c>
      <c r="K123" s="195" t="s">
        <v>20</v>
      </c>
      <c r="L123" s="199">
        <v>4.4699</v>
      </c>
      <c r="M123" s="199">
        <v>4.5083</v>
      </c>
      <c r="N123" s="200">
        <f t="shared" si="26"/>
        <v>0.0384</v>
      </c>
      <c r="O123" s="197">
        <f t="shared" si="27"/>
        <v>34.01926733</v>
      </c>
      <c r="P123" s="82"/>
    </row>
    <row r="124" ht="15.75" customHeight="1">
      <c r="A124" s="3"/>
      <c r="B124" s="3"/>
      <c r="C124" s="193">
        <v>109.0</v>
      </c>
      <c r="D124" s="193" t="s">
        <v>138</v>
      </c>
      <c r="E124" s="194">
        <v>43124.0</v>
      </c>
      <c r="F124" s="195">
        <v>1421.0</v>
      </c>
      <c r="G124" s="196">
        <v>511.0</v>
      </c>
      <c r="H124" s="197">
        <v>70.13</v>
      </c>
      <c r="I124" s="198">
        <f t="shared" si="24"/>
        <v>1660.912167</v>
      </c>
      <c r="J124" s="198">
        <f t="shared" si="25"/>
        <v>1116.744891</v>
      </c>
      <c r="K124" s="195" t="s">
        <v>22</v>
      </c>
      <c r="L124" s="199">
        <v>4.4627</v>
      </c>
      <c r="M124" s="199">
        <v>4.5148</v>
      </c>
      <c r="N124" s="200">
        <f t="shared" si="26"/>
        <v>0.0521</v>
      </c>
      <c r="O124" s="197">
        <f t="shared" si="27"/>
        <v>46.65344827</v>
      </c>
      <c r="P124" s="82"/>
    </row>
    <row r="125" ht="15.75" customHeight="1">
      <c r="A125" s="3"/>
      <c r="B125" s="3"/>
      <c r="C125" s="193">
        <v>110.0</v>
      </c>
      <c r="D125" s="193" t="s">
        <v>139</v>
      </c>
      <c r="E125" s="194">
        <v>43125.0</v>
      </c>
      <c r="F125" s="195">
        <v>1440.0</v>
      </c>
      <c r="G125" s="196">
        <v>513.6</v>
      </c>
      <c r="H125" s="197">
        <v>69.93</v>
      </c>
      <c r="I125" s="198">
        <f t="shared" si="24"/>
        <v>1678.32</v>
      </c>
      <c r="J125" s="198">
        <f t="shared" si="25"/>
        <v>1134.190989</v>
      </c>
      <c r="K125" s="195" t="s">
        <v>22</v>
      </c>
      <c r="L125" s="199">
        <v>4.4416</v>
      </c>
      <c r="M125" s="199">
        <v>4.4864</v>
      </c>
      <c r="N125" s="200">
        <f t="shared" si="26"/>
        <v>0.0448</v>
      </c>
      <c r="O125" s="197">
        <f t="shared" si="27"/>
        <v>39.49952029</v>
      </c>
      <c r="P125" s="82"/>
    </row>
    <row r="126" ht="15.75" customHeight="1">
      <c r="A126" s="3"/>
      <c r="B126" s="3"/>
      <c r="C126" s="193">
        <v>111.0</v>
      </c>
      <c r="D126" s="193" t="s">
        <v>140</v>
      </c>
      <c r="E126" s="194">
        <v>43126.0</v>
      </c>
      <c r="F126" s="195">
        <v>1440.0</v>
      </c>
      <c r="G126" s="196">
        <v>511.8</v>
      </c>
      <c r="H126" s="197">
        <v>70.02</v>
      </c>
      <c r="I126" s="198">
        <f t="shared" si="24"/>
        <v>1680.48</v>
      </c>
      <c r="J126" s="198">
        <f t="shared" si="25"/>
        <v>1131.670611</v>
      </c>
      <c r="K126" s="195" t="s">
        <v>22</v>
      </c>
      <c r="L126" s="199">
        <v>4.433</v>
      </c>
      <c r="M126" s="199">
        <v>4.4735</v>
      </c>
      <c r="N126" s="200">
        <f t="shared" si="26"/>
        <v>0.0405</v>
      </c>
      <c r="O126" s="197">
        <f t="shared" si="27"/>
        <v>35.7877987</v>
      </c>
      <c r="P126" s="82"/>
    </row>
    <row r="127" ht="15.75" customHeight="1">
      <c r="A127" s="3"/>
      <c r="B127" s="3"/>
      <c r="C127" s="193">
        <v>112.0</v>
      </c>
      <c r="D127" s="193" t="s">
        <v>141</v>
      </c>
      <c r="E127" s="194">
        <v>43127.0</v>
      </c>
      <c r="F127" s="195">
        <v>1435.0</v>
      </c>
      <c r="G127" s="196">
        <v>511.8</v>
      </c>
      <c r="H127" s="197">
        <v>69.86</v>
      </c>
      <c r="I127" s="198">
        <f t="shared" si="24"/>
        <v>1670.818333</v>
      </c>
      <c r="J127" s="198">
        <f t="shared" si="25"/>
        <v>1125.164241</v>
      </c>
      <c r="K127" s="195" t="s">
        <v>22</v>
      </c>
      <c r="L127" s="199">
        <v>4.4446</v>
      </c>
      <c r="M127" s="199">
        <v>4.4844</v>
      </c>
      <c r="N127" s="200">
        <f t="shared" si="26"/>
        <v>0.0398</v>
      </c>
      <c r="O127" s="197">
        <f t="shared" si="27"/>
        <v>35.37261367</v>
      </c>
      <c r="P127" s="82"/>
    </row>
    <row r="128" ht="15.75" customHeight="1">
      <c r="A128" s="3"/>
      <c r="B128" s="3"/>
      <c r="C128" s="193">
        <v>113.0</v>
      </c>
      <c r="D128" s="193" t="s">
        <v>142</v>
      </c>
      <c r="E128" s="194">
        <v>43128.0</v>
      </c>
      <c r="F128" s="195">
        <v>1455.0</v>
      </c>
      <c r="G128" s="196">
        <v>511.7</v>
      </c>
      <c r="H128" s="197">
        <v>69.97</v>
      </c>
      <c r="I128" s="198">
        <f t="shared" si="24"/>
        <v>1696.7725</v>
      </c>
      <c r="J128" s="198">
        <f t="shared" si="25"/>
        <v>1142.419063</v>
      </c>
      <c r="K128" s="195" t="s">
        <v>20</v>
      </c>
      <c r="L128" s="199">
        <v>4.4575</v>
      </c>
      <c r="M128" s="199">
        <v>4.5437</v>
      </c>
      <c r="N128" s="200">
        <f t="shared" si="26"/>
        <v>0.0862</v>
      </c>
      <c r="O128" s="197">
        <f t="shared" si="27"/>
        <v>75.45392296</v>
      </c>
      <c r="P128" s="82"/>
    </row>
    <row r="129" ht="15.75" customHeight="1">
      <c r="A129" s="3"/>
      <c r="B129" s="3"/>
      <c r="C129" s="193">
        <v>114.0</v>
      </c>
      <c r="D129" s="193" t="s">
        <v>143</v>
      </c>
      <c r="E129" s="194">
        <v>43129.0</v>
      </c>
      <c r="F129" s="195">
        <v>1441.0</v>
      </c>
      <c r="G129" s="196">
        <v>511.7</v>
      </c>
      <c r="H129" s="197">
        <v>70.0</v>
      </c>
      <c r="I129" s="198">
        <f t="shared" si="24"/>
        <v>1681.166667</v>
      </c>
      <c r="J129" s="198">
        <f t="shared" si="25"/>
        <v>1131.91182</v>
      </c>
      <c r="K129" s="195" t="s">
        <v>20</v>
      </c>
      <c r="L129" s="199">
        <v>4.4632</v>
      </c>
      <c r="M129" s="199">
        <v>4.5366</v>
      </c>
      <c r="N129" s="200">
        <f t="shared" si="26"/>
        <v>0.0734</v>
      </c>
      <c r="O129" s="197">
        <f t="shared" si="27"/>
        <v>64.84604074</v>
      </c>
      <c r="P129" s="82"/>
    </row>
    <row r="130" ht="15.75" customHeight="1">
      <c r="A130" s="3"/>
      <c r="B130" s="3"/>
      <c r="C130" s="193">
        <v>115.0</v>
      </c>
      <c r="D130" s="193" t="s">
        <v>144</v>
      </c>
      <c r="E130" s="194">
        <v>43130.0</v>
      </c>
      <c r="F130" s="195">
        <v>1436.0</v>
      </c>
      <c r="G130" s="196">
        <v>511.8</v>
      </c>
      <c r="H130" s="197">
        <v>69.99</v>
      </c>
      <c r="I130" s="198">
        <f t="shared" si="24"/>
        <v>1675.094</v>
      </c>
      <c r="J130" s="198">
        <f t="shared" si="25"/>
        <v>1128.043565</v>
      </c>
      <c r="K130" s="195" t="s">
        <v>20</v>
      </c>
      <c r="L130" s="199">
        <v>4.4643</v>
      </c>
      <c r="M130" s="199">
        <v>4.5156</v>
      </c>
      <c r="N130" s="200">
        <f t="shared" si="26"/>
        <v>0.0513</v>
      </c>
      <c r="O130" s="197">
        <f t="shared" si="27"/>
        <v>45.47696703</v>
      </c>
      <c r="P130" s="82"/>
    </row>
    <row r="131" ht="15.75" customHeight="1">
      <c r="A131" s="3"/>
      <c r="B131" s="3"/>
      <c r="C131" s="193">
        <v>116.0</v>
      </c>
      <c r="D131" s="193" t="s">
        <v>145</v>
      </c>
      <c r="E131" s="194">
        <v>43131.0</v>
      </c>
      <c r="F131" s="195">
        <v>1443.0</v>
      </c>
      <c r="G131" s="196">
        <v>511.8</v>
      </c>
      <c r="H131" s="197">
        <v>70.05</v>
      </c>
      <c r="I131" s="198">
        <f t="shared" si="24"/>
        <v>1684.7025</v>
      </c>
      <c r="J131" s="198">
        <f t="shared" si="25"/>
        <v>1134.514131</v>
      </c>
      <c r="K131" s="195" t="s">
        <v>20</v>
      </c>
      <c r="L131" s="199">
        <v>4.4732</v>
      </c>
      <c r="M131" s="199">
        <v>4.5284</v>
      </c>
      <c r="N131" s="200">
        <f t="shared" si="26"/>
        <v>0.0552</v>
      </c>
      <c r="O131" s="197">
        <f t="shared" si="27"/>
        <v>48.65518947</v>
      </c>
      <c r="P131" s="82"/>
    </row>
    <row r="132" ht="15.75" customHeight="1">
      <c r="A132" s="3"/>
      <c r="B132" s="3"/>
      <c r="C132" s="193">
        <v>117.0</v>
      </c>
      <c r="D132" s="193" t="s">
        <v>146</v>
      </c>
      <c r="E132" s="194">
        <v>43132.0</v>
      </c>
      <c r="F132" s="195">
        <v>1435.0</v>
      </c>
      <c r="G132" s="196">
        <v>511.8</v>
      </c>
      <c r="H132" s="197">
        <v>70.06</v>
      </c>
      <c r="I132" s="198">
        <f t="shared" si="24"/>
        <v>1675.601667</v>
      </c>
      <c r="J132" s="198">
        <f t="shared" si="25"/>
        <v>1128.385438</v>
      </c>
      <c r="K132" s="195" t="s">
        <v>20</v>
      </c>
      <c r="L132" s="199">
        <v>4.4734</v>
      </c>
      <c r="M132" s="199">
        <v>4.5294</v>
      </c>
      <c r="N132" s="200">
        <f t="shared" si="26"/>
        <v>0.056</v>
      </c>
      <c r="O132" s="197">
        <f t="shared" si="27"/>
        <v>49.62843201</v>
      </c>
      <c r="P132" s="82"/>
    </row>
    <row r="133" ht="15.75" customHeight="1">
      <c r="A133" s="3"/>
      <c r="B133" s="3"/>
      <c r="C133" s="193">
        <v>118.0</v>
      </c>
      <c r="D133" s="193" t="s">
        <v>147</v>
      </c>
      <c r="E133" s="194">
        <v>43133.0</v>
      </c>
      <c r="F133" s="195">
        <v>1453.0</v>
      </c>
      <c r="G133" s="196">
        <v>511.8</v>
      </c>
      <c r="H133" s="197">
        <v>70.06</v>
      </c>
      <c r="I133" s="198">
        <f t="shared" si="24"/>
        <v>1696.619667</v>
      </c>
      <c r="J133" s="198">
        <f t="shared" si="25"/>
        <v>1142.539402</v>
      </c>
      <c r="K133" s="195" t="s">
        <v>20</v>
      </c>
      <c r="L133" s="199">
        <v>4.2444</v>
      </c>
      <c r="M133" s="199">
        <v>4.3006</v>
      </c>
      <c r="N133" s="200">
        <f t="shared" si="26"/>
        <v>0.0562</v>
      </c>
      <c r="O133" s="197">
        <f t="shared" si="27"/>
        <v>49.1886756</v>
      </c>
      <c r="P133" s="82"/>
    </row>
    <row r="134" ht="15.75" customHeight="1">
      <c r="A134" s="3"/>
      <c r="B134" s="3"/>
      <c r="C134" s="201">
        <v>119.0</v>
      </c>
      <c r="D134" s="201" t="s">
        <v>148</v>
      </c>
      <c r="E134" s="202">
        <v>43134.0</v>
      </c>
      <c r="F134" s="203">
        <v>1461.0</v>
      </c>
      <c r="G134" s="204">
        <v>511.8</v>
      </c>
      <c r="H134" s="205">
        <v>70.11</v>
      </c>
      <c r="I134" s="206">
        <f t="shared" si="24"/>
        <v>1707.1785</v>
      </c>
      <c r="J134" s="206">
        <f t="shared" si="25"/>
        <v>1149.649943</v>
      </c>
      <c r="K134" s="203" t="s">
        <v>20</v>
      </c>
      <c r="L134" s="207">
        <v>4.2152</v>
      </c>
      <c r="M134" s="207">
        <v>4.2682</v>
      </c>
      <c r="N134" s="208">
        <f t="shared" si="26"/>
        <v>0.053</v>
      </c>
      <c r="O134" s="205">
        <f t="shared" si="27"/>
        <v>46.10098956</v>
      </c>
      <c r="P134" s="209" t="s">
        <v>135</v>
      </c>
    </row>
    <row r="135" ht="15.75" customHeight="1">
      <c r="A135" s="3"/>
      <c r="B135" s="4"/>
      <c r="C135" s="193">
        <v>120.0</v>
      </c>
      <c r="D135" s="193" t="s">
        <v>149</v>
      </c>
      <c r="E135" s="194">
        <v>43135.0</v>
      </c>
      <c r="F135" s="195"/>
      <c r="G135" s="196"/>
      <c r="H135" s="197"/>
      <c r="I135" s="198"/>
      <c r="J135" s="198"/>
      <c r="K135" s="195"/>
      <c r="L135" s="199"/>
      <c r="M135" s="199"/>
      <c r="N135" s="200"/>
      <c r="O135" s="197"/>
      <c r="P135" s="137" t="s">
        <v>150</v>
      </c>
    </row>
    <row r="136" ht="15.75" customHeight="1">
      <c r="A136" s="3"/>
      <c r="B136" s="192" t="s">
        <v>151</v>
      </c>
      <c r="C136" s="193">
        <v>121.0</v>
      </c>
      <c r="D136" s="193"/>
      <c r="E136" s="194">
        <v>43144.0</v>
      </c>
      <c r="F136" s="195">
        <v>1458.0</v>
      </c>
      <c r="G136" s="196">
        <v>513.8</v>
      </c>
      <c r="H136" s="197">
        <v>70.0</v>
      </c>
      <c r="I136" s="198">
        <f t="shared" ref="I136:I140" si="28">(F136/60)*H136</f>
        <v>1701</v>
      </c>
      <c r="J136" s="198">
        <f t="shared" ref="J136:J140" si="29">(G136/760)*I136</f>
        <v>1149.965526</v>
      </c>
      <c r="K136" s="195" t="s">
        <v>20</v>
      </c>
      <c r="L136" s="199">
        <v>4.1921</v>
      </c>
      <c r="M136" s="199">
        <v>4.252</v>
      </c>
      <c r="N136" s="200">
        <f>M136-L136</f>
        <v>0.0599</v>
      </c>
      <c r="O136" s="197">
        <f>(N136/J136)*1000000</f>
        <v>52.08851799</v>
      </c>
      <c r="P136" s="137"/>
    </row>
    <row r="137" ht="15.75" customHeight="1">
      <c r="A137" s="3"/>
      <c r="B137" s="3"/>
      <c r="C137" s="193">
        <v>122.0</v>
      </c>
      <c r="D137" s="195" t="s">
        <v>152</v>
      </c>
      <c r="E137" s="210">
        <v>43145.0</v>
      </c>
      <c r="F137" s="195">
        <v>1459.0</v>
      </c>
      <c r="G137" s="211">
        <v>512.6</v>
      </c>
      <c r="H137" s="198">
        <v>70.09</v>
      </c>
      <c r="I137" s="198">
        <f t="shared" si="28"/>
        <v>1704.355167</v>
      </c>
      <c r="J137" s="198">
        <f t="shared" si="29"/>
        <v>1149.542708</v>
      </c>
      <c r="K137" s="193" t="s">
        <v>20</v>
      </c>
      <c r="L137" s="212">
        <v>4.237</v>
      </c>
      <c r="M137" s="212"/>
      <c r="N137" s="200"/>
      <c r="O137" s="197"/>
      <c r="P137" s="137" t="s">
        <v>153</v>
      </c>
    </row>
    <row r="138" ht="15.75" customHeight="1">
      <c r="A138" s="3"/>
      <c r="B138" s="3"/>
      <c r="C138" s="193">
        <v>123.0</v>
      </c>
      <c r="D138" s="195" t="s">
        <v>154</v>
      </c>
      <c r="E138" s="210">
        <v>43146.0</v>
      </c>
      <c r="F138" s="195">
        <v>1438.0</v>
      </c>
      <c r="G138" s="211">
        <v>515.1</v>
      </c>
      <c r="H138" s="198">
        <v>69.91</v>
      </c>
      <c r="I138" s="198">
        <f t="shared" si="28"/>
        <v>1675.509667</v>
      </c>
      <c r="J138" s="198">
        <f t="shared" si="29"/>
        <v>1135.598723</v>
      </c>
      <c r="K138" s="193" t="s">
        <v>20</v>
      </c>
      <c r="L138" s="212">
        <v>4.2602</v>
      </c>
      <c r="M138" s="212">
        <v>4.3592</v>
      </c>
      <c r="N138" s="200">
        <f t="shared" ref="N138:N140" si="30">M138-L138</f>
        <v>0.099</v>
      </c>
      <c r="O138" s="197">
        <f t="shared" ref="O138:O140" si="31">(N138/J138)*1000000</f>
        <v>87.17868206</v>
      </c>
      <c r="P138" s="82"/>
    </row>
    <row r="139" ht="15.75" customHeight="1">
      <c r="A139" s="3"/>
      <c r="B139" s="3"/>
      <c r="C139" s="193">
        <v>124.0</v>
      </c>
      <c r="D139" s="195" t="s">
        <v>155</v>
      </c>
      <c r="E139" s="210">
        <v>43147.0</v>
      </c>
      <c r="F139" s="195">
        <v>1456.0</v>
      </c>
      <c r="G139" s="211">
        <v>515.1</v>
      </c>
      <c r="H139" s="198">
        <v>69.88</v>
      </c>
      <c r="I139" s="198">
        <f t="shared" si="28"/>
        <v>1695.754667</v>
      </c>
      <c r="J139" s="198">
        <f t="shared" si="29"/>
        <v>1149.320038</v>
      </c>
      <c r="K139" s="193" t="s">
        <v>22</v>
      </c>
      <c r="L139" s="212">
        <v>4.2701</v>
      </c>
      <c r="M139" s="212">
        <v>4.3068</v>
      </c>
      <c r="N139" s="200">
        <f t="shared" si="30"/>
        <v>0.0367</v>
      </c>
      <c r="O139" s="197">
        <f t="shared" si="31"/>
        <v>31.93192391</v>
      </c>
      <c r="P139" s="82"/>
    </row>
    <row r="140" ht="15.75" customHeight="1">
      <c r="A140" s="3"/>
      <c r="B140" s="3"/>
      <c r="C140" s="193">
        <v>125.0</v>
      </c>
      <c r="D140" s="195" t="s">
        <v>156</v>
      </c>
      <c r="E140" s="210">
        <v>43148.0</v>
      </c>
      <c r="F140" s="195">
        <v>1441.0</v>
      </c>
      <c r="G140" s="211">
        <v>515.1</v>
      </c>
      <c r="H140" s="198">
        <v>70.07</v>
      </c>
      <c r="I140" s="198">
        <f t="shared" si="28"/>
        <v>1682.847833</v>
      </c>
      <c r="J140" s="198">
        <f t="shared" si="29"/>
        <v>1140.572262</v>
      </c>
      <c r="K140" s="193" t="s">
        <v>22</v>
      </c>
      <c r="L140" s="212">
        <v>4.2446</v>
      </c>
      <c r="M140" s="212">
        <v>4.2824</v>
      </c>
      <c r="N140" s="200">
        <f t="shared" si="30"/>
        <v>0.0378</v>
      </c>
      <c r="O140" s="197">
        <f t="shared" si="31"/>
        <v>33.14125835</v>
      </c>
      <c r="P140" s="82"/>
    </row>
    <row r="141" ht="15.75" customHeight="1">
      <c r="A141" s="3"/>
      <c r="B141" s="3"/>
      <c r="C141" s="193">
        <v>126.0</v>
      </c>
      <c r="D141" s="195" t="s">
        <v>157</v>
      </c>
      <c r="E141" s="210">
        <v>43149.0</v>
      </c>
      <c r="F141" s="195"/>
      <c r="G141" s="211"/>
      <c r="H141" s="198"/>
      <c r="I141" s="198"/>
      <c r="J141" s="198"/>
      <c r="K141" s="193"/>
      <c r="L141" s="212"/>
      <c r="M141" s="212"/>
      <c r="N141" s="200"/>
      <c r="O141" s="197"/>
      <c r="P141" s="137" t="s">
        <v>158</v>
      </c>
    </row>
    <row r="142" ht="15.75" customHeight="1">
      <c r="A142" s="3"/>
      <c r="B142" s="3"/>
      <c r="C142" s="193">
        <v>127.0</v>
      </c>
      <c r="D142" s="195" t="s">
        <v>159</v>
      </c>
      <c r="E142" s="210">
        <v>43150.0</v>
      </c>
      <c r="F142" s="195">
        <v>1440.0</v>
      </c>
      <c r="G142" s="211">
        <v>514.9</v>
      </c>
      <c r="H142" s="198">
        <v>70.19</v>
      </c>
      <c r="I142" s="198">
        <f t="shared" ref="I142:I158" si="32">(F142/60)*H142</f>
        <v>1684.56</v>
      </c>
      <c r="J142" s="198">
        <f t="shared" ref="J142:J158" si="33">(G142/760)*I142</f>
        <v>1141.2894</v>
      </c>
      <c r="K142" s="193" t="s">
        <v>20</v>
      </c>
      <c r="L142" s="212">
        <v>4.2276</v>
      </c>
      <c r="M142" s="212">
        <v>4.3031</v>
      </c>
      <c r="N142" s="200">
        <f t="shared" ref="N142:N158" si="34">M142-L142</f>
        <v>0.0755</v>
      </c>
      <c r="O142" s="197">
        <f t="shared" ref="O142:O158" si="35">(N142/J142)*1000000</f>
        <v>66.15324737</v>
      </c>
      <c r="P142" s="82"/>
    </row>
    <row r="143" ht="15.75" customHeight="1">
      <c r="A143" s="3"/>
      <c r="B143" s="3"/>
      <c r="C143" s="193">
        <v>128.0</v>
      </c>
      <c r="D143" s="195"/>
      <c r="E143" s="210">
        <v>43151.0</v>
      </c>
      <c r="F143" s="195">
        <v>1444.0</v>
      </c>
      <c r="G143" s="211">
        <v>515.1</v>
      </c>
      <c r="H143" s="198">
        <v>70.02</v>
      </c>
      <c r="I143" s="198">
        <f t="shared" si="32"/>
        <v>1685.148</v>
      </c>
      <c r="J143" s="198">
        <f t="shared" si="33"/>
        <v>1142.13123</v>
      </c>
      <c r="K143" s="193" t="s">
        <v>20</v>
      </c>
      <c r="L143" s="212">
        <v>4.2504</v>
      </c>
      <c r="M143" s="212">
        <v>4.2973</v>
      </c>
      <c r="N143" s="200">
        <f t="shared" si="34"/>
        <v>0.0469</v>
      </c>
      <c r="O143" s="197">
        <f t="shared" si="35"/>
        <v>41.06358251</v>
      </c>
      <c r="P143" s="137"/>
    </row>
    <row r="144" ht="15.75" customHeight="1">
      <c r="A144" s="3"/>
      <c r="B144" s="3"/>
      <c r="C144" s="213">
        <v>129.0</v>
      </c>
      <c r="D144" s="214" t="s">
        <v>160</v>
      </c>
      <c r="E144" s="215">
        <v>43152.0</v>
      </c>
      <c r="F144" s="214">
        <v>1438.0</v>
      </c>
      <c r="G144" s="216">
        <v>515.1</v>
      </c>
      <c r="H144" s="217">
        <v>70.14</v>
      </c>
      <c r="I144" s="217">
        <f t="shared" si="32"/>
        <v>1681.022</v>
      </c>
      <c r="J144" s="217">
        <f t="shared" si="33"/>
        <v>1139.334779</v>
      </c>
      <c r="K144" s="213" t="s">
        <v>22</v>
      </c>
      <c r="L144" s="218">
        <v>4.234</v>
      </c>
      <c r="M144" s="218">
        <v>4.2897</v>
      </c>
      <c r="N144" s="219">
        <f t="shared" si="34"/>
        <v>0.0557</v>
      </c>
      <c r="O144" s="220">
        <f t="shared" si="35"/>
        <v>48.88817669</v>
      </c>
      <c r="P144" s="209" t="s">
        <v>161</v>
      </c>
    </row>
    <row r="145" ht="15.75" customHeight="1">
      <c r="A145" s="4"/>
      <c r="B145" s="4"/>
      <c r="C145" s="193">
        <v>130.0</v>
      </c>
      <c r="D145" s="195" t="s">
        <v>162</v>
      </c>
      <c r="E145" s="210">
        <v>43153.0</v>
      </c>
      <c r="F145" s="195">
        <v>1446.0</v>
      </c>
      <c r="G145" s="211">
        <v>515.1</v>
      </c>
      <c r="H145" s="198">
        <v>70.08</v>
      </c>
      <c r="I145" s="198">
        <f t="shared" si="32"/>
        <v>1688.928</v>
      </c>
      <c r="J145" s="198">
        <f t="shared" si="33"/>
        <v>1144.693175</v>
      </c>
      <c r="K145" s="193" t="s">
        <v>20</v>
      </c>
      <c r="L145" s="212">
        <v>4.2182</v>
      </c>
      <c r="M145" s="212">
        <v>4.2576</v>
      </c>
      <c r="N145" s="200">
        <f t="shared" si="34"/>
        <v>0.0394</v>
      </c>
      <c r="O145" s="197">
        <f t="shared" si="35"/>
        <v>34.41970379</v>
      </c>
      <c r="P145" s="82"/>
    </row>
    <row r="146" ht="15.75" customHeight="1">
      <c r="A146" s="221" t="s">
        <v>32</v>
      </c>
      <c r="B146" s="222" t="s">
        <v>163</v>
      </c>
      <c r="C146" s="223">
        <v>131.0</v>
      </c>
      <c r="D146" s="224" t="s">
        <v>164</v>
      </c>
      <c r="E146" s="225">
        <v>43167.0</v>
      </c>
      <c r="F146" s="224">
        <v>1440.0</v>
      </c>
      <c r="G146" s="226">
        <v>515.1</v>
      </c>
      <c r="H146" s="227">
        <v>70.03</v>
      </c>
      <c r="I146" s="227">
        <f t="shared" si="32"/>
        <v>1680.72</v>
      </c>
      <c r="J146" s="227">
        <f t="shared" si="33"/>
        <v>1139.130095</v>
      </c>
      <c r="K146" s="223" t="s">
        <v>20</v>
      </c>
      <c r="L146" s="228">
        <v>4.2138</v>
      </c>
      <c r="M146" s="228">
        <v>4.2468</v>
      </c>
      <c r="N146" s="229">
        <f t="shared" si="34"/>
        <v>0.033</v>
      </c>
      <c r="O146" s="230">
        <f t="shared" si="35"/>
        <v>28.9694743</v>
      </c>
      <c r="P146" s="82"/>
    </row>
    <row r="147" ht="15.75" customHeight="1">
      <c r="A147" s="231"/>
      <c r="B147" s="232"/>
      <c r="C147" s="233">
        <v>132.0</v>
      </c>
      <c r="D147" s="234" t="s">
        <v>165</v>
      </c>
      <c r="E147" s="235">
        <v>43168.0</v>
      </c>
      <c r="F147" s="234">
        <v>1450.0</v>
      </c>
      <c r="G147" s="236">
        <v>515.1</v>
      </c>
      <c r="H147" s="237">
        <v>70.01</v>
      </c>
      <c r="I147" s="237">
        <f t="shared" si="32"/>
        <v>1691.908333</v>
      </c>
      <c r="J147" s="237">
        <f t="shared" si="33"/>
        <v>1146.713135</v>
      </c>
      <c r="K147" s="233" t="s">
        <v>20</v>
      </c>
      <c r="L147" s="238">
        <v>4.235</v>
      </c>
      <c r="M147" s="238">
        <v>4.2818</v>
      </c>
      <c r="N147" s="239">
        <f t="shared" si="34"/>
        <v>0.0468</v>
      </c>
      <c r="O147" s="240">
        <f t="shared" si="35"/>
        <v>40.81229959</v>
      </c>
      <c r="P147" s="82"/>
    </row>
    <row r="148" ht="15.75" customHeight="1">
      <c r="A148" s="231"/>
      <c r="B148" s="232"/>
      <c r="C148" s="233">
        <v>133.0</v>
      </c>
      <c r="D148" s="234" t="s">
        <v>166</v>
      </c>
      <c r="E148" s="235">
        <v>43169.0</v>
      </c>
      <c r="F148" s="234">
        <v>1441.0</v>
      </c>
      <c r="G148" s="236">
        <v>515.1</v>
      </c>
      <c r="H148" s="237">
        <v>69.98</v>
      </c>
      <c r="I148" s="237">
        <f t="shared" si="32"/>
        <v>1680.686333</v>
      </c>
      <c r="J148" s="237">
        <f t="shared" si="33"/>
        <v>1139.107277</v>
      </c>
      <c r="K148" s="233" t="s">
        <v>20</v>
      </c>
      <c r="L148" s="238">
        <v>4.2103</v>
      </c>
      <c r="M148" s="238">
        <v>4.2154</v>
      </c>
      <c r="N148" s="239">
        <f t="shared" si="34"/>
        <v>0.0051</v>
      </c>
      <c r="O148" s="240">
        <f t="shared" si="35"/>
        <v>4.477190256</v>
      </c>
      <c r="P148" s="82"/>
    </row>
    <row r="149" ht="15.75" customHeight="1">
      <c r="A149" s="231"/>
      <c r="B149" s="232"/>
      <c r="C149" s="233">
        <v>134.0</v>
      </c>
      <c r="D149" s="234" t="s">
        <v>167</v>
      </c>
      <c r="E149" s="235">
        <v>43170.0</v>
      </c>
      <c r="F149" s="234">
        <v>1437.0</v>
      </c>
      <c r="G149" s="236">
        <v>515.1</v>
      </c>
      <c r="H149" s="237">
        <v>70.03</v>
      </c>
      <c r="I149" s="237">
        <f t="shared" si="32"/>
        <v>1677.2185</v>
      </c>
      <c r="J149" s="237">
        <f t="shared" si="33"/>
        <v>1136.756907</v>
      </c>
      <c r="K149" s="233" t="s">
        <v>20</v>
      </c>
      <c r="L149" s="238">
        <v>4.2293</v>
      </c>
      <c r="M149" s="238">
        <v>4.2367</v>
      </c>
      <c r="N149" s="239">
        <f t="shared" si="34"/>
        <v>0.0074</v>
      </c>
      <c r="O149" s="240">
        <f t="shared" si="35"/>
        <v>6.509747118</v>
      </c>
      <c r="P149" s="82"/>
    </row>
    <row r="150" ht="15.75" customHeight="1">
      <c r="A150" s="231"/>
      <c r="B150" s="232"/>
      <c r="C150" s="233">
        <v>135.0</v>
      </c>
      <c r="D150" s="234" t="s">
        <v>168</v>
      </c>
      <c r="E150" s="235">
        <v>43171.0</v>
      </c>
      <c r="F150" s="234">
        <v>1439.0</v>
      </c>
      <c r="G150" s="236">
        <v>515.1</v>
      </c>
      <c r="H150" s="237">
        <v>70.02</v>
      </c>
      <c r="I150" s="237">
        <f t="shared" si="32"/>
        <v>1679.313</v>
      </c>
      <c r="J150" s="237">
        <f t="shared" si="33"/>
        <v>1138.176482</v>
      </c>
      <c r="K150" s="233" t="s">
        <v>22</v>
      </c>
      <c r="L150" s="238">
        <v>4.201</v>
      </c>
      <c r="M150" s="238">
        <v>4.2464</v>
      </c>
      <c r="N150" s="239">
        <f t="shared" si="34"/>
        <v>0.0454</v>
      </c>
      <c r="O150" s="240">
        <f t="shared" si="35"/>
        <v>39.88836592</v>
      </c>
      <c r="P150" s="82"/>
    </row>
    <row r="151" ht="15.75" customHeight="1">
      <c r="A151" s="231"/>
      <c r="B151" s="232"/>
      <c r="C151" s="233">
        <v>136.0</v>
      </c>
      <c r="D151" s="234" t="s">
        <v>169</v>
      </c>
      <c r="E151" s="235">
        <v>43172.0</v>
      </c>
      <c r="F151" s="234">
        <v>1440.0</v>
      </c>
      <c r="G151" s="236">
        <v>515.1</v>
      </c>
      <c r="H151" s="237">
        <v>70.0</v>
      </c>
      <c r="I151" s="237">
        <f t="shared" si="32"/>
        <v>1680</v>
      </c>
      <c r="J151" s="237">
        <f t="shared" si="33"/>
        <v>1138.642105</v>
      </c>
      <c r="K151" s="233" t="s">
        <v>22</v>
      </c>
      <c r="L151" s="238">
        <v>4.2468</v>
      </c>
      <c r="M151" s="238">
        <v>4.2853</v>
      </c>
      <c r="N151" s="239">
        <f t="shared" si="34"/>
        <v>0.0385</v>
      </c>
      <c r="O151" s="240">
        <f t="shared" si="35"/>
        <v>33.81220475</v>
      </c>
      <c r="P151" s="82"/>
    </row>
    <row r="152" ht="15.75" customHeight="1">
      <c r="A152" s="231"/>
      <c r="B152" s="232"/>
      <c r="C152" s="233">
        <v>137.0</v>
      </c>
      <c r="D152" s="234" t="s">
        <v>170</v>
      </c>
      <c r="E152" s="235">
        <v>43173.0</v>
      </c>
      <c r="F152" s="234">
        <v>1440.0</v>
      </c>
      <c r="G152" s="236">
        <v>515.1</v>
      </c>
      <c r="H152" s="237">
        <v>70.17</v>
      </c>
      <c r="I152" s="237">
        <f t="shared" si="32"/>
        <v>1684.08</v>
      </c>
      <c r="J152" s="237">
        <f t="shared" si="33"/>
        <v>1141.407379</v>
      </c>
      <c r="K152" s="233" t="s">
        <v>22</v>
      </c>
      <c r="L152" s="238">
        <v>4.2108</v>
      </c>
      <c r="M152" s="238">
        <v>4.2413</v>
      </c>
      <c r="N152" s="239">
        <f t="shared" si="34"/>
        <v>0.0305</v>
      </c>
      <c r="O152" s="240">
        <f t="shared" si="35"/>
        <v>26.72139725</v>
      </c>
      <c r="P152" s="82"/>
    </row>
    <row r="153" ht="15.75" customHeight="1">
      <c r="A153" s="241"/>
      <c r="B153" s="242"/>
      <c r="C153" s="233">
        <v>138.0</v>
      </c>
      <c r="D153" s="234" t="s">
        <v>171</v>
      </c>
      <c r="E153" s="235">
        <v>43174.0</v>
      </c>
      <c r="F153" s="234">
        <v>1438.0</v>
      </c>
      <c r="G153" s="236">
        <v>515.1</v>
      </c>
      <c r="H153" s="237">
        <v>70.03</v>
      </c>
      <c r="I153" s="237">
        <f t="shared" si="32"/>
        <v>1678.385667</v>
      </c>
      <c r="J153" s="237">
        <f t="shared" si="33"/>
        <v>1137.54797</v>
      </c>
      <c r="K153" s="233" t="s">
        <v>22</v>
      </c>
      <c r="L153" s="238">
        <v>4.2226</v>
      </c>
      <c r="M153" s="238">
        <v>4.2412</v>
      </c>
      <c r="N153" s="239">
        <f t="shared" si="34"/>
        <v>0.0186</v>
      </c>
      <c r="O153" s="240">
        <f t="shared" si="35"/>
        <v>16.35095881</v>
      </c>
      <c r="P153" s="82"/>
    </row>
    <row r="154" ht="15.75" customHeight="1">
      <c r="A154" s="243" t="s">
        <v>32</v>
      </c>
      <c r="B154" s="244" t="s">
        <v>172</v>
      </c>
      <c r="C154" s="245">
        <v>139.0</v>
      </c>
      <c r="D154" s="246" t="s">
        <v>173</v>
      </c>
      <c r="E154" s="247">
        <v>43177.0</v>
      </c>
      <c r="F154" s="246">
        <v>1439.0</v>
      </c>
      <c r="G154" s="248">
        <v>515.1</v>
      </c>
      <c r="H154" s="249">
        <v>69.94</v>
      </c>
      <c r="I154" s="249">
        <f t="shared" si="32"/>
        <v>1677.394333</v>
      </c>
      <c r="J154" s="249">
        <f t="shared" si="33"/>
        <v>1136.87608</v>
      </c>
      <c r="K154" s="245" t="s">
        <v>20</v>
      </c>
      <c r="L154" s="250">
        <v>4.2393</v>
      </c>
      <c r="M154" s="250">
        <v>4.2954</v>
      </c>
      <c r="N154" s="251">
        <f t="shared" si="34"/>
        <v>0.0561</v>
      </c>
      <c r="O154" s="252">
        <f t="shared" si="35"/>
        <v>49.3457475</v>
      </c>
      <c r="P154" s="82"/>
    </row>
    <row r="155" ht="15.75" customHeight="1">
      <c r="A155" s="167"/>
      <c r="B155" s="232"/>
      <c r="C155" s="245">
        <v>140.0</v>
      </c>
      <c r="D155" s="246"/>
      <c r="E155" s="247">
        <v>43178.0</v>
      </c>
      <c r="F155" s="246">
        <v>1441.0</v>
      </c>
      <c r="G155" s="248">
        <v>515.2</v>
      </c>
      <c r="H155" s="249">
        <v>70.0</v>
      </c>
      <c r="I155" s="249">
        <f t="shared" si="32"/>
        <v>1681.166667</v>
      </c>
      <c r="J155" s="249">
        <f t="shared" si="33"/>
        <v>1139.654035</v>
      </c>
      <c r="K155" s="245" t="s">
        <v>20</v>
      </c>
      <c r="L155" s="250">
        <v>4.2699</v>
      </c>
      <c r="M155" s="250">
        <v>4.3432</v>
      </c>
      <c r="N155" s="251">
        <f t="shared" si="34"/>
        <v>0.0733</v>
      </c>
      <c r="O155" s="252">
        <f t="shared" si="35"/>
        <v>64.31776464</v>
      </c>
      <c r="P155" s="137"/>
    </row>
    <row r="156" ht="15.75" customHeight="1">
      <c r="A156" s="167"/>
      <c r="B156" s="232"/>
      <c r="C156" s="245">
        <v>141.0</v>
      </c>
      <c r="D156" s="246" t="s">
        <v>174</v>
      </c>
      <c r="E156" s="247">
        <v>43179.0</v>
      </c>
      <c r="F156" s="246">
        <v>1434.0</v>
      </c>
      <c r="G156" s="248">
        <v>516.3</v>
      </c>
      <c r="H156" s="249">
        <v>70.14</v>
      </c>
      <c r="I156" s="249">
        <f t="shared" si="32"/>
        <v>1676.346</v>
      </c>
      <c r="J156" s="249">
        <f t="shared" si="33"/>
        <v>1138.812421</v>
      </c>
      <c r="K156" s="245" t="s">
        <v>20</v>
      </c>
      <c r="L156" s="250">
        <v>4.2238</v>
      </c>
      <c r="M156" s="250">
        <v>4.3074</v>
      </c>
      <c r="N156" s="251">
        <f t="shared" si="34"/>
        <v>0.0836</v>
      </c>
      <c r="O156" s="252">
        <f t="shared" si="35"/>
        <v>73.40980698</v>
      </c>
      <c r="P156" s="82"/>
    </row>
    <row r="157" ht="15.75" customHeight="1">
      <c r="A157" s="167"/>
      <c r="B157" s="232"/>
      <c r="C157" s="245">
        <v>142.0</v>
      </c>
      <c r="D157" s="246" t="s">
        <v>175</v>
      </c>
      <c r="E157" s="247">
        <v>43180.0</v>
      </c>
      <c r="F157" s="246">
        <v>1440.0</v>
      </c>
      <c r="G157" s="248">
        <v>518.4</v>
      </c>
      <c r="H157" s="249">
        <v>70.13</v>
      </c>
      <c r="I157" s="249">
        <f t="shared" si="32"/>
        <v>1683.12</v>
      </c>
      <c r="J157" s="249">
        <f t="shared" si="33"/>
        <v>1148.065011</v>
      </c>
      <c r="K157" s="245" t="s">
        <v>20</v>
      </c>
      <c r="L157" s="250">
        <v>4.1195</v>
      </c>
      <c r="M157" s="250">
        <v>4.209</v>
      </c>
      <c r="N157" s="251">
        <f t="shared" si="34"/>
        <v>0.0895</v>
      </c>
      <c r="O157" s="252">
        <f t="shared" si="35"/>
        <v>77.9572578</v>
      </c>
      <c r="P157" s="82"/>
    </row>
    <row r="158" ht="15.75" customHeight="1">
      <c r="A158" s="167"/>
      <c r="B158" s="232"/>
      <c r="C158" s="245">
        <v>143.0</v>
      </c>
      <c r="D158" s="246" t="s">
        <v>176</v>
      </c>
      <c r="E158" s="247">
        <v>43181.0</v>
      </c>
      <c r="F158" s="246">
        <v>1442.0</v>
      </c>
      <c r="G158" s="248">
        <v>517.9</v>
      </c>
      <c r="H158" s="249">
        <v>69.93</v>
      </c>
      <c r="I158" s="249">
        <f t="shared" si="32"/>
        <v>1680.651</v>
      </c>
      <c r="J158" s="249">
        <f t="shared" si="33"/>
        <v>1145.275201</v>
      </c>
      <c r="K158" s="245" t="s">
        <v>22</v>
      </c>
      <c r="L158" s="250">
        <v>4.4577</v>
      </c>
      <c r="M158" s="250">
        <v>4.5244</v>
      </c>
      <c r="N158" s="251">
        <f t="shared" si="34"/>
        <v>0.0667</v>
      </c>
      <c r="O158" s="252">
        <f t="shared" si="35"/>
        <v>58.23927728</v>
      </c>
      <c r="P158" s="82"/>
    </row>
    <row r="159" ht="15.75" customHeight="1">
      <c r="A159" s="167"/>
      <c r="B159" s="232"/>
      <c r="C159" s="201">
        <v>144.0</v>
      </c>
      <c r="D159" s="203" t="s">
        <v>177</v>
      </c>
      <c r="E159" s="253">
        <v>43182.0</v>
      </c>
      <c r="F159" s="203"/>
      <c r="G159" s="254"/>
      <c r="H159" s="206"/>
      <c r="I159" s="206"/>
      <c r="J159" s="206"/>
      <c r="K159" s="201"/>
      <c r="L159" s="255"/>
      <c r="M159" s="255"/>
      <c r="N159" s="208"/>
      <c r="O159" s="256"/>
      <c r="P159" s="209" t="s">
        <v>178</v>
      </c>
    </row>
    <row r="160" ht="15.75" customHeight="1">
      <c r="A160" s="167"/>
      <c r="B160" s="232"/>
      <c r="C160" s="245">
        <v>145.0</v>
      </c>
      <c r="D160" s="246" t="s">
        <v>179</v>
      </c>
      <c r="E160" s="247">
        <v>43183.0</v>
      </c>
      <c r="F160" s="246">
        <v>1445.0</v>
      </c>
      <c r="G160" s="248">
        <v>517.2</v>
      </c>
      <c r="H160" s="249">
        <v>70.0</v>
      </c>
      <c r="I160" s="249">
        <f t="shared" ref="I160:I197" si="36">(F160/60)*H160</f>
        <v>1685.833333</v>
      </c>
      <c r="J160" s="249">
        <f t="shared" ref="J160:J197" si="37">(G160/760)*I160</f>
        <v>1147.253947</v>
      </c>
      <c r="K160" s="245" t="s">
        <v>22</v>
      </c>
      <c r="L160" s="250">
        <v>4.4844</v>
      </c>
      <c r="M160" s="250">
        <v>4.5467</v>
      </c>
      <c r="N160" s="251">
        <f t="shared" ref="N160:N197" si="38">M160-L160</f>
        <v>0.0623</v>
      </c>
      <c r="O160" s="252">
        <f t="shared" ref="O160:O197" si="39">(N160/J160)*1000000</f>
        <v>54.30358304</v>
      </c>
      <c r="P160" s="82"/>
    </row>
    <row r="161" ht="15.75" customHeight="1">
      <c r="A161" s="167"/>
      <c r="B161" s="232"/>
      <c r="C161" s="245">
        <v>146.0</v>
      </c>
      <c r="D161" s="246"/>
      <c r="E161" s="247">
        <v>43184.0</v>
      </c>
      <c r="F161" s="246">
        <v>1453.0</v>
      </c>
      <c r="G161" s="248">
        <v>518.2</v>
      </c>
      <c r="H161" s="249">
        <v>70.07</v>
      </c>
      <c r="I161" s="249">
        <f t="shared" si="36"/>
        <v>1696.861833</v>
      </c>
      <c r="J161" s="249">
        <f t="shared" si="37"/>
        <v>1156.991845</v>
      </c>
      <c r="K161" s="245" t="s">
        <v>22</v>
      </c>
      <c r="L161" s="250">
        <v>4.4532</v>
      </c>
      <c r="M161" s="250">
        <v>4.5283</v>
      </c>
      <c r="N161" s="251">
        <f t="shared" si="38"/>
        <v>0.0751</v>
      </c>
      <c r="O161" s="252">
        <f t="shared" si="39"/>
        <v>64.90970558</v>
      </c>
      <c r="P161" s="137"/>
    </row>
    <row r="162" ht="15.75" customHeight="1">
      <c r="A162" s="167"/>
      <c r="B162" s="232"/>
      <c r="C162" s="245">
        <v>147.0</v>
      </c>
      <c r="D162" s="246" t="s">
        <v>180</v>
      </c>
      <c r="E162" s="247">
        <v>43185.0</v>
      </c>
      <c r="F162" s="246">
        <v>1445.0</v>
      </c>
      <c r="G162" s="248">
        <v>518.3</v>
      </c>
      <c r="H162" s="249">
        <v>70.12</v>
      </c>
      <c r="I162" s="249">
        <f t="shared" si="36"/>
        <v>1688.723333</v>
      </c>
      <c r="J162" s="249">
        <f t="shared" si="37"/>
        <v>1151.664873</v>
      </c>
      <c r="K162" s="245" t="s">
        <v>22</v>
      </c>
      <c r="L162" s="250">
        <v>4.4533</v>
      </c>
      <c r="M162" s="250">
        <v>4.5352</v>
      </c>
      <c r="N162" s="251">
        <f t="shared" si="38"/>
        <v>0.0819</v>
      </c>
      <c r="O162" s="252">
        <f t="shared" si="39"/>
        <v>71.1144378</v>
      </c>
      <c r="P162" s="82"/>
    </row>
    <row r="163" ht="15.75" customHeight="1">
      <c r="A163" s="167"/>
      <c r="B163" s="232"/>
      <c r="C163" s="245">
        <v>148.0</v>
      </c>
      <c r="D163" s="246" t="s">
        <v>181</v>
      </c>
      <c r="E163" s="247">
        <v>43186.0</v>
      </c>
      <c r="F163" s="246">
        <v>1448.0</v>
      </c>
      <c r="G163" s="248">
        <v>515.6</v>
      </c>
      <c r="H163" s="249">
        <v>70.04</v>
      </c>
      <c r="I163" s="249">
        <f t="shared" si="36"/>
        <v>1690.298667</v>
      </c>
      <c r="J163" s="249">
        <f t="shared" si="37"/>
        <v>1146.734201</v>
      </c>
      <c r="K163" s="245" t="s">
        <v>22</v>
      </c>
      <c r="L163" s="250">
        <v>4.4982</v>
      </c>
      <c r="M163" s="250">
        <v>4.5694</v>
      </c>
      <c r="N163" s="251">
        <f t="shared" si="38"/>
        <v>0.0712</v>
      </c>
      <c r="O163" s="252">
        <f t="shared" si="39"/>
        <v>62.08936644</v>
      </c>
      <c r="P163" s="82"/>
    </row>
    <row r="164" ht="15.75" customHeight="1">
      <c r="A164" s="257"/>
      <c r="B164" s="242"/>
      <c r="C164" s="245">
        <v>149.0</v>
      </c>
      <c r="D164" s="246" t="s">
        <v>182</v>
      </c>
      <c r="E164" s="247">
        <v>43187.0</v>
      </c>
      <c r="F164" s="246">
        <v>1441.0</v>
      </c>
      <c r="G164" s="248">
        <v>515.1</v>
      </c>
      <c r="H164" s="249">
        <v>69.98</v>
      </c>
      <c r="I164" s="249">
        <f t="shared" si="36"/>
        <v>1680.686333</v>
      </c>
      <c r="J164" s="249">
        <f t="shared" si="37"/>
        <v>1139.107277</v>
      </c>
      <c r="K164" s="245" t="s">
        <v>20</v>
      </c>
      <c r="L164" s="250">
        <v>4.4638</v>
      </c>
      <c r="M164" s="250">
        <v>4.5472</v>
      </c>
      <c r="N164" s="251">
        <f t="shared" si="38"/>
        <v>0.0834</v>
      </c>
      <c r="O164" s="252">
        <f t="shared" si="39"/>
        <v>73.21522889</v>
      </c>
      <c r="P164" s="82"/>
    </row>
    <row r="165" ht="15.75" customHeight="1">
      <c r="A165" s="258" t="s">
        <v>32</v>
      </c>
      <c r="B165" s="259" t="s">
        <v>183</v>
      </c>
      <c r="C165" s="201">
        <v>150.0</v>
      </c>
      <c r="D165" s="203" t="s">
        <v>184</v>
      </c>
      <c r="E165" s="253">
        <v>43194.0</v>
      </c>
      <c r="F165" s="203">
        <v>1440.0</v>
      </c>
      <c r="G165" s="254">
        <v>518.4</v>
      </c>
      <c r="H165" s="206">
        <v>69.98</v>
      </c>
      <c r="I165" s="206">
        <f t="shared" si="36"/>
        <v>1679.52</v>
      </c>
      <c r="J165" s="206">
        <f t="shared" si="37"/>
        <v>1145.609432</v>
      </c>
      <c r="K165" s="201" t="s">
        <v>20</v>
      </c>
      <c r="L165" s="255">
        <v>4.4747</v>
      </c>
      <c r="M165" s="255">
        <v>4.5956</v>
      </c>
      <c r="N165" s="208">
        <f t="shared" si="38"/>
        <v>0.1209</v>
      </c>
      <c r="O165" s="256">
        <f t="shared" si="39"/>
        <v>105.533349</v>
      </c>
      <c r="P165" s="209" t="s">
        <v>135</v>
      </c>
    </row>
    <row r="166" ht="15.75" customHeight="1">
      <c r="A166" s="167"/>
      <c r="B166" s="232"/>
      <c r="C166" s="260">
        <v>151.0</v>
      </c>
      <c r="D166" s="261" t="s">
        <v>185</v>
      </c>
      <c r="E166" s="262">
        <v>43195.0</v>
      </c>
      <c r="F166" s="261">
        <v>1440.0</v>
      </c>
      <c r="G166" s="263">
        <v>518.4</v>
      </c>
      <c r="H166" s="264">
        <v>70.49</v>
      </c>
      <c r="I166" s="264">
        <f t="shared" si="36"/>
        <v>1691.76</v>
      </c>
      <c r="J166" s="264">
        <f t="shared" si="37"/>
        <v>1153.9584</v>
      </c>
      <c r="K166" s="260" t="s">
        <v>20</v>
      </c>
      <c r="L166" s="265">
        <v>4.4793</v>
      </c>
      <c r="M166" s="265">
        <v>4.5768</v>
      </c>
      <c r="N166" s="266">
        <f t="shared" si="38"/>
        <v>0.0975</v>
      </c>
      <c r="O166" s="267">
        <f t="shared" si="39"/>
        <v>84.49178064</v>
      </c>
      <c r="P166" s="82"/>
    </row>
    <row r="167" ht="15.75" customHeight="1">
      <c r="A167" s="167"/>
      <c r="B167" s="232"/>
      <c r="C167" s="260">
        <v>152.0</v>
      </c>
      <c r="D167" s="260"/>
      <c r="E167" s="262">
        <v>43196.0</v>
      </c>
      <c r="F167" s="261">
        <v>1444.0</v>
      </c>
      <c r="G167" s="263">
        <v>518.4</v>
      </c>
      <c r="H167" s="264">
        <v>69.92</v>
      </c>
      <c r="I167" s="264">
        <f t="shared" si="36"/>
        <v>1682.741333</v>
      </c>
      <c r="J167" s="264">
        <f t="shared" si="37"/>
        <v>1147.80672</v>
      </c>
      <c r="K167" s="260" t="s">
        <v>20</v>
      </c>
      <c r="L167" s="265">
        <v>4.4634</v>
      </c>
      <c r="M167" s="265">
        <v>4.5631</v>
      </c>
      <c r="N167" s="266">
        <f t="shared" si="38"/>
        <v>0.0997</v>
      </c>
      <c r="O167" s="267">
        <f t="shared" si="39"/>
        <v>86.86131407</v>
      </c>
      <c r="P167" s="137"/>
    </row>
    <row r="168" ht="15.75" customHeight="1">
      <c r="A168" s="167"/>
      <c r="B168" s="232"/>
      <c r="C168" s="260">
        <v>153.0</v>
      </c>
      <c r="D168" s="261" t="s">
        <v>186</v>
      </c>
      <c r="E168" s="262">
        <v>43199.0</v>
      </c>
      <c r="F168" s="261">
        <v>1440.0</v>
      </c>
      <c r="G168" s="263">
        <v>518.1</v>
      </c>
      <c r="H168" s="264">
        <v>69.98</v>
      </c>
      <c r="I168" s="264">
        <f t="shared" si="36"/>
        <v>1679.52</v>
      </c>
      <c r="J168" s="264">
        <f t="shared" si="37"/>
        <v>1144.946463</v>
      </c>
      <c r="K168" s="260" t="s">
        <v>22</v>
      </c>
      <c r="L168" s="265">
        <v>4.452</v>
      </c>
      <c r="M168" s="265">
        <v>4.5254</v>
      </c>
      <c r="N168" s="266">
        <f t="shared" si="38"/>
        <v>0.0734</v>
      </c>
      <c r="O168" s="267">
        <f t="shared" si="39"/>
        <v>64.10780099</v>
      </c>
      <c r="P168" s="82"/>
    </row>
    <row r="169" ht="15.75" customHeight="1">
      <c r="A169" s="167"/>
      <c r="B169" s="232"/>
      <c r="C169" s="260">
        <v>154.0</v>
      </c>
      <c r="D169" s="261" t="s">
        <v>187</v>
      </c>
      <c r="E169" s="262">
        <v>43200.0</v>
      </c>
      <c r="F169" s="261">
        <v>1440.0</v>
      </c>
      <c r="G169" s="263">
        <v>518.4</v>
      </c>
      <c r="H169" s="264">
        <v>70.11</v>
      </c>
      <c r="I169" s="264">
        <f t="shared" si="36"/>
        <v>1682.64</v>
      </c>
      <c r="J169" s="264">
        <f t="shared" si="37"/>
        <v>1147.7376</v>
      </c>
      <c r="K169" s="260" t="s">
        <v>22</v>
      </c>
      <c r="L169" s="265">
        <v>4.4271</v>
      </c>
      <c r="M169" s="265">
        <v>4.5196</v>
      </c>
      <c r="N169" s="266">
        <f t="shared" si="38"/>
        <v>0.0925</v>
      </c>
      <c r="O169" s="267">
        <f t="shared" si="39"/>
        <v>80.59333423</v>
      </c>
      <c r="P169" s="82"/>
    </row>
    <row r="170" ht="15.75" customHeight="1">
      <c r="A170" s="167"/>
      <c r="B170" s="232"/>
      <c r="C170" s="260">
        <v>155.0</v>
      </c>
      <c r="D170" s="261"/>
      <c r="E170" s="262">
        <v>43201.0</v>
      </c>
      <c r="F170" s="261">
        <v>1440.0</v>
      </c>
      <c r="G170" s="263">
        <v>517.1</v>
      </c>
      <c r="H170" s="264">
        <v>69.92</v>
      </c>
      <c r="I170" s="264">
        <f t="shared" si="36"/>
        <v>1678.08</v>
      </c>
      <c r="J170" s="264">
        <f t="shared" si="37"/>
        <v>1141.7568</v>
      </c>
      <c r="K170" s="260" t="s">
        <v>22</v>
      </c>
      <c r="L170" s="265">
        <v>4.4747</v>
      </c>
      <c r="M170" s="265">
        <v>4.5488</v>
      </c>
      <c r="N170" s="266">
        <f t="shared" si="38"/>
        <v>0.0741</v>
      </c>
      <c r="O170" s="267">
        <f t="shared" si="39"/>
        <v>64.89998571</v>
      </c>
      <c r="P170" s="137"/>
    </row>
    <row r="171" ht="15.75" customHeight="1">
      <c r="A171" s="167"/>
      <c r="B171" s="232"/>
      <c r="C171" s="260">
        <v>156.0</v>
      </c>
      <c r="D171" s="261" t="s">
        <v>188</v>
      </c>
      <c r="E171" s="262">
        <v>12.0</v>
      </c>
      <c r="F171" s="261">
        <v>1449.0</v>
      </c>
      <c r="G171" s="263">
        <v>516.3</v>
      </c>
      <c r="H171" s="264">
        <v>69.97</v>
      </c>
      <c r="I171" s="264">
        <f t="shared" si="36"/>
        <v>1689.7755</v>
      </c>
      <c r="J171" s="264">
        <f t="shared" si="37"/>
        <v>1147.935646</v>
      </c>
      <c r="K171" s="260" t="s">
        <v>22</v>
      </c>
      <c r="L171" s="265">
        <v>4.4533</v>
      </c>
      <c r="M171" s="265">
        <v>4.5177</v>
      </c>
      <c r="N171" s="266">
        <f t="shared" si="38"/>
        <v>0.0644</v>
      </c>
      <c r="O171" s="267">
        <f t="shared" si="39"/>
        <v>56.10070586</v>
      </c>
      <c r="P171" s="82"/>
    </row>
    <row r="172" ht="15.75" customHeight="1">
      <c r="A172" s="167"/>
      <c r="B172" s="232"/>
      <c r="C172" s="260">
        <v>157.0</v>
      </c>
      <c r="D172" s="261"/>
      <c r="E172" s="262">
        <v>43203.0</v>
      </c>
      <c r="F172" s="261">
        <v>1442.0</v>
      </c>
      <c r="G172" s="263">
        <v>518.4</v>
      </c>
      <c r="H172" s="264">
        <v>69.98</v>
      </c>
      <c r="I172" s="264">
        <f t="shared" si="36"/>
        <v>1681.852667</v>
      </c>
      <c r="J172" s="264">
        <f t="shared" si="37"/>
        <v>1147.200556</v>
      </c>
      <c r="K172" s="260" t="s">
        <v>22</v>
      </c>
      <c r="L172" s="265">
        <v>4.4606</v>
      </c>
      <c r="M172" s="265">
        <v>4.5317</v>
      </c>
      <c r="N172" s="266">
        <f t="shared" si="38"/>
        <v>0.0711</v>
      </c>
      <c r="O172" s="267">
        <f t="shared" si="39"/>
        <v>61.97695742</v>
      </c>
      <c r="P172" s="137"/>
    </row>
    <row r="173" ht="15.75" customHeight="1">
      <c r="A173" s="268"/>
      <c r="B173" s="269"/>
      <c r="C173" s="260">
        <v>158.0</v>
      </c>
      <c r="D173" s="261" t="s">
        <v>189</v>
      </c>
      <c r="E173" s="262">
        <v>43204.0</v>
      </c>
      <c r="F173" s="261">
        <v>1440.0</v>
      </c>
      <c r="G173" s="263">
        <v>518.4</v>
      </c>
      <c r="H173" s="264">
        <v>70.02</v>
      </c>
      <c r="I173" s="264">
        <f t="shared" si="36"/>
        <v>1680.48</v>
      </c>
      <c r="J173" s="264">
        <f t="shared" si="37"/>
        <v>1146.264253</v>
      </c>
      <c r="K173" s="260" t="s">
        <v>22</v>
      </c>
      <c r="L173" s="265">
        <v>4.4677</v>
      </c>
      <c r="M173" s="265">
        <v>4.5188</v>
      </c>
      <c r="N173" s="266">
        <f t="shared" si="38"/>
        <v>0.0511</v>
      </c>
      <c r="O173" s="267">
        <f t="shared" si="39"/>
        <v>44.57959836</v>
      </c>
      <c r="P173" s="82"/>
    </row>
    <row r="174" ht="15.75" customHeight="1">
      <c r="A174" s="270" t="s">
        <v>32</v>
      </c>
      <c r="B174" s="271" t="s">
        <v>190</v>
      </c>
      <c r="C174" s="272">
        <v>159.0</v>
      </c>
      <c r="D174" s="272" t="s">
        <v>191</v>
      </c>
      <c r="E174" s="273" t="s">
        <v>192</v>
      </c>
      <c r="F174" s="274">
        <v>1453.0</v>
      </c>
      <c r="G174" s="275">
        <v>515.1</v>
      </c>
      <c r="H174" s="276">
        <v>70.0</v>
      </c>
      <c r="I174" s="276">
        <f t="shared" si="36"/>
        <v>1695.166667</v>
      </c>
      <c r="J174" s="276">
        <f t="shared" si="37"/>
        <v>1148.921513</v>
      </c>
      <c r="K174" s="272" t="s">
        <v>22</v>
      </c>
      <c r="L174" s="277">
        <v>4.4686</v>
      </c>
      <c r="M174" s="277">
        <v>4.588</v>
      </c>
      <c r="N174" s="278">
        <f t="shared" si="38"/>
        <v>0.1194</v>
      </c>
      <c r="O174" s="279">
        <f t="shared" si="39"/>
        <v>103.923548</v>
      </c>
      <c r="P174" s="82"/>
    </row>
    <row r="175" ht="15.75" customHeight="1">
      <c r="A175" s="167"/>
      <c r="B175" s="232"/>
      <c r="C175" s="272">
        <v>160.0</v>
      </c>
      <c r="D175" s="272"/>
      <c r="E175" s="273">
        <v>43210.0</v>
      </c>
      <c r="F175" s="274">
        <v>1440.0</v>
      </c>
      <c r="G175" s="275">
        <v>515.1</v>
      </c>
      <c r="H175" s="276">
        <v>70.04</v>
      </c>
      <c r="I175" s="276">
        <f t="shared" si="36"/>
        <v>1680.96</v>
      </c>
      <c r="J175" s="276">
        <f t="shared" si="37"/>
        <v>1139.292758</v>
      </c>
      <c r="K175" s="272" t="s">
        <v>22</v>
      </c>
      <c r="L175" s="277">
        <v>4.4721</v>
      </c>
      <c r="M175" s="277">
        <v>4.5945</v>
      </c>
      <c r="N175" s="278">
        <f t="shared" si="38"/>
        <v>0.1224</v>
      </c>
      <c r="O175" s="279">
        <f t="shared" si="39"/>
        <v>107.4350725</v>
      </c>
      <c r="P175" s="137"/>
    </row>
    <row r="176" ht="15.75" customHeight="1">
      <c r="A176" s="167"/>
      <c r="B176" s="232"/>
      <c r="C176" s="272">
        <v>161.0</v>
      </c>
      <c r="D176" s="274" t="s">
        <v>193</v>
      </c>
      <c r="E176" s="273">
        <v>43211.0</v>
      </c>
      <c r="F176" s="274">
        <v>1467.0</v>
      </c>
      <c r="G176" s="275">
        <v>515.1</v>
      </c>
      <c r="H176" s="276">
        <v>69.95</v>
      </c>
      <c r="I176" s="276">
        <f t="shared" si="36"/>
        <v>1710.2775</v>
      </c>
      <c r="J176" s="276">
        <f t="shared" si="37"/>
        <v>1159.163079</v>
      </c>
      <c r="K176" s="272" t="s">
        <v>22</v>
      </c>
      <c r="L176" s="277">
        <v>4.4546</v>
      </c>
      <c r="M176" s="277">
        <v>4.5608</v>
      </c>
      <c r="N176" s="278">
        <f t="shared" si="38"/>
        <v>0.1062</v>
      </c>
      <c r="O176" s="279">
        <f t="shared" si="39"/>
        <v>91.61782488</v>
      </c>
      <c r="P176" s="82"/>
    </row>
    <row r="177" ht="15.75" customHeight="1">
      <c r="A177" s="167"/>
      <c r="B177" s="232"/>
      <c r="C177" s="272">
        <v>162.0</v>
      </c>
      <c r="D177" s="274" t="s">
        <v>194</v>
      </c>
      <c r="E177" s="273" t="s">
        <v>195</v>
      </c>
      <c r="F177" s="274">
        <v>1440.0</v>
      </c>
      <c r="G177" s="275">
        <v>515.1</v>
      </c>
      <c r="H177" s="276">
        <v>70.04</v>
      </c>
      <c r="I177" s="276">
        <f t="shared" si="36"/>
        <v>1680.96</v>
      </c>
      <c r="J177" s="276">
        <f t="shared" si="37"/>
        <v>1139.292758</v>
      </c>
      <c r="K177" s="272" t="s">
        <v>22</v>
      </c>
      <c r="L177" s="277">
        <v>4.4346</v>
      </c>
      <c r="M177" s="277">
        <v>4.5832</v>
      </c>
      <c r="N177" s="278">
        <f t="shared" si="38"/>
        <v>0.1486</v>
      </c>
      <c r="O177" s="279">
        <f t="shared" si="39"/>
        <v>130.4317955</v>
      </c>
      <c r="P177" s="82"/>
    </row>
    <row r="178" ht="15.75" customHeight="1">
      <c r="A178" s="167"/>
      <c r="B178" s="232"/>
      <c r="C178" s="272">
        <v>163.0</v>
      </c>
      <c r="D178" s="274" t="s">
        <v>196</v>
      </c>
      <c r="E178" s="273">
        <v>43213.0</v>
      </c>
      <c r="F178" s="274">
        <v>1440.0</v>
      </c>
      <c r="G178" s="275">
        <v>515.1</v>
      </c>
      <c r="H178" s="276">
        <v>70.07</v>
      </c>
      <c r="I178" s="276">
        <f t="shared" si="36"/>
        <v>1681.68</v>
      </c>
      <c r="J178" s="276">
        <f t="shared" si="37"/>
        <v>1139.780747</v>
      </c>
      <c r="K178" s="272" t="s">
        <v>20</v>
      </c>
      <c r="L178" s="277">
        <v>4.4733</v>
      </c>
      <c r="M178" s="277">
        <v>4.6285</v>
      </c>
      <c r="N178" s="278">
        <f t="shared" si="38"/>
        <v>0.1552</v>
      </c>
      <c r="O178" s="279">
        <f t="shared" si="39"/>
        <v>136.1665394</v>
      </c>
      <c r="P178" s="82"/>
    </row>
    <row r="179" ht="15.75" customHeight="1">
      <c r="A179" s="167"/>
      <c r="B179" s="232"/>
      <c r="C179" s="201">
        <v>164.0</v>
      </c>
      <c r="D179" s="203" t="s">
        <v>197</v>
      </c>
      <c r="E179" s="253">
        <v>43214.0</v>
      </c>
      <c r="F179" s="203">
        <v>1449.0</v>
      </c>
      <c r="G179" s="254">
        <v>515.1</v>
      </c>
      <c r="H179" s="206">
        <v>70.01</v>
      </c>
      <c r="I179" s="206">
        <f t="shared" si="36"/>
        <v>1690.7415</v>
      </c>
      <c r="J179" s="206">
        <f t="shared" si="37"/>
        <v>1145.922298</v>
      </c>
      <c r="K179" s="201" t="s">
        <v>20</v>
      </c>
      <c r="L179" s="280">
        <v>4.4616</v>
      </c>
      <c r="M179" s="280">
        <v>4.6076</v>
      </c>
      <c r="N179" s="208">
        <f t="shared" si="38"/>
        <v>0.146</v>
      </c>
      <c r="O179" s="256">
        <f t="shared" si="39"/>
        <v>127.4082896</v>
      </c>
      <c r="P179" s="209" t="s">
        <v>198</v>
      </c>
    </row>
    <row r="180" ht="15.75" customHeight="1">
      <c r="A180" s="167"/>
      <c r="B180" s="232"/>
      <c r="C180" s="272">
        <v>165.0</v>
      </c>
      <c r="D180" s="272"/>
      <c r="E180" s="273">
        <v>43215.0</v>
      </c>
      <c r="F180" s="274">
        <v>1442.0</v>
      </c>
      <c r="G180" s="275">
        <v>515.1</v>
      </c>
      <c r="H180" s="276">
        <v>69.95</v>
      </c>
      <c r="I180" s="276">
        <f t="shared" si="36"/>
        <v>1681.131667</v>
      </c>
      <c r="J180" s="276">
        <f t="shared" si="37"/>
        <v>1139.409107</v>
      </c>
      <c r="K180" s="272" t="s">
        <v>20</v>
      </c>
      <c r="L180" s="277">
        <v>4.4607</v>
      </c>
      <c r="M180" s="277">
        <v>4.6108</v>
      </c>
      <c r="N180" s="278">
        <f t="shared" si="38"/>
        <v>0.1501</v>
      </c>
      <c r="O180" s="279">
        <f t="shared" si="39"/>
        <v>131.7349484</v>
      </c>
      <c r="P180" s="137"/>
    </row>
    <row r="181" ht="15.75" customHeight="1">
      <c r="A181" s="268"/>
      <c r="B181" s="269"/>
      <c r="C181" s="272">
        <v>166.0</v>
      </c>
      <c r="D181" s="274" t="s">
        <v>199</v>
      </c>
      <c r="E181" s="273">
        <v>43216.0</v>
      </c>
      <c r="F181" s="274">
        <v>1440.0</v>
      </c>
      <c r="G181" s="275">
        <v>517.6</v>
      </c>
      <c r="H181" s="276">
        <v>70.07</v>
      </c>
      <c r="I181" s="276">
        <f t="shared" si="36"/>
        <v>1681.68</v>
      </c>
      <c r="J181" s="276">
        <f t="shared" si="37"/>
        <v>1145.312589</v>
      </c>
      <c r="K181" s="272" t="s">
        <v>20</v>
      </c>
      <c r="L181" s="277">
        <v>4.4571</v>
      </c>
      <c r="M181" s="277">
        <v>4.6103</v>
      </c>
      <c r="N181" s="278">
        <f t="shared" si="38"/>
        <v>0.1532</v>
      </c>
      <c r="O181" s="279">
        <f t="shared" si="39"/>
        <v>133.7626089</v>
      </c>
      <c r="P181" s="82"/>
    </row>
    <row r="182" ht="15.75" customHeight="1">
      <c r="A182" s="281" t="s">
        <v>200</v>
      </c>
      <c r="B182" s="282" t="s">
        <v>201</v>
      </c>
      <c r="C182" s="283">
        <v>167.0</v>
      </c>
      <c r="D182" s="284" t="s">
        <v>202</v>
      </c>
      <c r="E182" s="285">
        <v>43230.0</v>
      </c>
      <c r="F182" s="284">
        <v>1446.0</v>
      </c>
      <c r="G182" s="286">
        <v>518.4</v>
      </c>
      <c r="H182" s="287">
        <v>70.02</v>
      </c>
      <c r="I182" s="287">
        <f t="shared" si="36"/>
        <v>1687.482</v>
      </c>
      <c r="J182" s="287">
        <f t="shared" si="37"/>
        <v>1151.040354</v>
      </c>
      <c r="K182" s="283" t="s">
        <v>20</v>
      </c>
      <c r="L182" s="288">
        <v>4.4138</v>
      </c>
      <c r="M182" s="288">
        <v>4.528</v>
      </c>
      <c r="N182" s="289">
        <f t="shared" si="38"/>
        <v>0.1142</v>
      </c>
      <c r="O182" s="290">
        <f t="shared" si="39"/>
        <v>99.21459281</v>
      </c>
      <c r="P182" s="82"/>
    </row>
    <row r="183" ht="15.75" customHeight="1">
      <c r="A183" s="167"/>
      <c r="B183" s="232"/>
      <c r="C183" s="283">
        <v>168.0</v>
      </c>
      <c r="D183" s="284" t="s">
        <v>203</v>
      </c>
      <c r="E183" s="285">
        <v>43231.0</v>
      </c>
      <c r="F183" s="284">
        <v>1473.0</v>
      </c>
      <c r="G183" s="286">
        <v>518.4</v>
      </c>
      <c r="H183" s="287">
        <v>69.81</v>
      </c>
      <c r="I183" s="287">
        <f t="shared" si="36"/>
        <v>1713.8355</v>
      </c>
      <c r="J183" s="287">
        <f t="shared" si="37"/>
        <v>1169.016215</v>
      </c>
      <c r="K183" s="283" t="s">
        <v>20</v>
      </c>
      <c r="L183" s="288">
        <v>4.434</v>
      </c>
      <c r="M183" s="288">
        <v>4.5578</v>
      </c>
      <c r="N183" s="289">
        <f t="shared" si="38"/>
        <v>0.1238</v>
      </c>
      <c r="O183" s="290">
        <f t="shared" si="39"/>
        <v>105.9010118</v>
      </c>
      <c r="P183" s="82"/>
    </row>
    <row r="184" ht="15.75" customHeight="1">
      <c r="A184" s="167"/>
      <c r="B184" s="232"/>
      <c r="C184" s="283">
        <v>169.0</v>
      </c>
      <c r="D184" s="284" t="s">
        <v>204</v>
      </c>
      <c r="E184" s="285">
        <v>43234.0</v>
      </c>
      <c r="F184" s="284">
        <v>1442.0</v>
      </c>
      <c r="G184" s="286">
        <v>518.4</v>
      </c>
      <c r="H184" s="287">
        <v>70.14</v>
      </c>
      <c r="I184" s="287">
        <f t="shared" si="36"/>
        <v>1685.698</v>
      </c>
      <c r="J184" s="287">
        <f t="shared" si="37"/>
        <v>1149.823478</v>
      </c>
      <c r="K184" s="283" t="s">
        <v>20</v>
      </c>
      <c r="L184" s="288">
        <v>4.4518</v>
      </c>
      <c r="M184" s="288">
        <v>4.5565</v>
      </c>
      <c r="N184" s="289">
        <f t="shared" si="38"/>
        <v>0.1047</v>
      </c>
      <c r="O184" s="290">
        <f t="shared" si="39"/>
        <v>91.05745535</v>
      </c>
      <c r="P184" s="82"/>
    </row>
    <row r="185" ht="15.75" customHeight="1">
      <c r="A185" s="167"/>
      <c r="B185" s="232"/>
      <c r="C185" s="283">
        <v>170.0</v>
      </c>
      <c r="D185" s="284" t="s">
        <v>205</v>
      </c>
      <c r="E185" s="285">
        <v>43235.0</v>
      </c>
      <c r="F185" s="284">
        <v>1444.0</v>
      </c>
      <c r="G185" s="286">
        <v>518.4</v>
      </c>
      <c r="H185" s="287">
        <v>70.13</v>
      </c>
      <c r="I185" s="287">
        <f t="shared" si="36"/>
        <v>1687.795333</v>
      </c>
      <c r="J185" s="287">
        <f t="shared" si="37"/>
        <v>1151.25408</v>
      </c>
      <c r="K185" s="283" t="s">
        <v>20</v>
      </c>
      <c r="L185" s="288">
        <v>4.4265</v>
      </c>
      <c r="M185" s="288">
        <v>4.5399</v>
      </c>
      <c r="N185" s="289">
        <f t="shared" si="38"/>
        <v>0.1134</v>
      </c>
      <c r="O185" s="290">
        <f t="shared" si="39"/>
        <v>98.50127958</v>
      </c>
      <c r="P185" s="82"/>
    </row>
    <row r="186" ht="15.75" customHeight="1">
      <c r="A186" s="167"/>
      <c r="B186" s="232"/>
      <c r="C186" s="283">
        <v>171.0</v>
      </c>
      <c r="D186" s="284" t="s">
        <v>206</v>
      </c>
      <c r="E186" s="285">
        <v>43244.0</v>
      </c>
      <c r="F186" s="284">
        <v>1449.0</v>
      </c>
      <c r="G186" s="286">
        <v>518.4</v>
      </c>
      <c r="H186" s="287">
        <v>70.0</v>
      </c>
      <c r="I186" s="287">
        <f t="shared" si="36"/>
        <v>1690.5</v>
      </c>
      <c r="J186" s="287">
        <f t="shared" si="37"/>
        <v>1153.098947</v>
      </c>
      <c r="K186" s="283" t="s">
        <v>22</v>
      </c>
      <c r="L186" s="288">
        <v>4.4037</v>
      </c>
      <c r="M186" s="288">
        <v>4.4831</v>
      </c>
      <c r="N186" s="289">
        <f t="shared" si="38"/>
        <v>0.0794</v>
      </c>
      <c r="O186" s="290">
        <f t="shared" si="39"/>
        <v>68.85792428</v>
      </c>
      <c r="P186" s="137"/>
    </row>
    <row r="187" ht="15.75" customHeight="1">
      <c r="A187" s="167"/>
      <c r="B187" s="232"/>
      <c r="C187" s="283">
        <v>172.0</v>
      </c>
      <c r="D187" s="284" t="s">
        <v>207</v>
      </c>
      <c r="E187" s="285">
        <v>43245.0</v>
      </c>
      <c r="F187" s="284">
        <v>1440.0</v>
      </c>
      <c r="G187" s="286">
        <v>518.4</v>
      </c>
      <c r="H187" s="287">
        <v>70.06</v>
      </c>
      <c r="I187" s="287">
        <f t="shared" si="36"/>
        <v>1681.44</v>
      </c>
      <c r="J187" s="287">
        <f t="shared" si="37"/>
        <v>1146.919074</v>
      </c>
      <c r="K187" s="283" t="s">
        <v>22</v>
      </c>
      <c r="L187" s="288">
        <v>4.4037</v>
      </c>
      <c r="M187" s="288">
        <v>4.4942</v>
      </c>
      <c r="N187" s="289">
        <f t="shared" si="38"/>
        <v>0.0905</v>
      </c>
      <c r="O187" s="290">
        <f t="shared" si="39"/>
        <v>78.9070494</v>
      </c>
      <c r="P187" s="137"/>
    </row>
    <row r="188" ht="15.75" customHeight="1">
      <c r="A188" s="167"/>
      <c r="B188" s="232"/>
      <c r="C188" s="283">
        <v>173.0</v>
      </c>
      <c r="D188" s="284" t="s">
        <v>208</v>
      </c>
      <c r="E188" s="285">
        <v>43246.0</v>
      </c>
      <c r="F188" s="284">
        <v>1440.0</v>
      </c>
      <c r="G188" s="286">
        <v>518.4</v>
      </c>
      <c r="H188" s="287">
        <v>70.0</v>
      </c>
      <c r="I188" s="287">
        <f t="shared" si="36"/>
        <v>1680</v>
      </c>
      <c r="J188" s="287">
        <f t="shared" si="37"/>
        <v>1145.936842</v>
      </c>
      <c r="K188" s="283" t="s">
        <v>22</v>
      </c>
      <c r="L188" s="288">
        <v>4.422</v>
      </c>
      <c r="M188" s="288">
        <v>4.5031</v>
      </c>
      <c r="N188" s="289">
        <f t="shared" si="38"/>
        <v>0.0811</v>
      </c>
      <c r="O188" s="290">
        <f t="shared" si="39"/>
        <v>70.77178865</v>
      </c>
      <c r="P188" s="209" t="s">
        <v>135</v>
      </c>
    </row>
    <row r="189" ht="15.75" customHeight="1">
      <c r="A189" s="257"/>
      <c r="B189" s="242"/>
      <c r="C189" s="291">
        <v>174.0</v>
      </c>
      <c r="D189" s="291"/>
      <c r="E189" s="292">
        <v>43247.0</v>
      </c>
      <c r="F189" s="293">
        <v>1440.0</v>
      </c>
      <c r="G189" s="294">
        <v>518.4</v>
      </c>
      <c r="H189" s="295">
        <v>70.0</v>
      </c>
      <c r="I189" s="295">
        <f t="shared" si="36"/>
        <v>1680</v>
      </c>
      <c r="J189" s="295">
        <f t="shared" si="37"/>
        <v>1145.936842</v>
      </c>
      <c r="K189" s="291" t="s">
        <v>22</v>
      </c>
      <c r="L189" s="296">
        <v>4.4026</v>
      </c>
      <c r="M189" s="296">
        <v>4.4695</v>
      </c>
      <c r="N189" s="297">
        <f t="shared" si="38"/>
        <v>0.0669</v>
      </c>
      <c r="O189" s="298">
        <f t="shared" si="39"/>
        <v>58.38018078</v>
      </c>
      <c r="P189" s="137"/>
    </row>
    <row r="190" ht="15.75" customHeight="1">
      <c r="A190" s="299" t="s">
        <v>17</v>
      </c>
      <c r="B190" s="299" t="s">
        <v>209</v>
      </c>
      <c r="C190" s="245">
        <v>175.0</v>
      </c>
      <c r="D190" s="245" t="s">
        <v>210</v>
      </c>
      <c r="E190" s="247">
        <v>43265.0</v>
      </c>
      <c r="F190" s="246">
        <v>1452.0</v>
      </c>
      <c r="G190" s="248">
        <v>516.0</v>
      </c>
      <c r="H190" s="249">
        <v>69.21</v>
      </c>
      <c r="I190" s="249">
        <f t="shared" si="36"/>
        <v>1674.882</v>
      </c>
      <c r="J190" s="249">
        <f t="shared" si="37"/>
        <v>1137.156726</v>
      </c>
      <c r="K190" s="245" t="s">
        <v>20</v>
      </c>
      <c r="L190" s="300">
        <v>4.399</v>
      </c>
      <c r="M190" s="300">
        <v>4.4728</v>
      </c>
      <c r="N190" s="251">
        <f t="shared" si="38"/>
        <v>0.0738</v>
      </c>
      <c r="O190" s="252">
        <f t="shared" si="39"/>
        <v>64.89870595</v>
      </c>
      <c r="P190" s="137"/>
    </row>
    <row r="191" ht="15.75" customHeight="1">
      <c r="A191" s="3"/>
      <c r="B191" s="3"/>
      <c r="C191" s="245">
        <v>176.0</v>
      </c>
      <c r="D191" s="245" t="s">
        <v>211</v>
      </c>
      <c r="E191" s="247">
        <v>43266.0</v>
      </c>
      <c r="F191" s="246">
        <v>1441.0</v>
      </c>
      <c r="G191" s="248">
        <v>516.0</v>
      </c>
      <c r="H191" s="249">
        <v>70.02</v>
      </c>
      <c r="I191" s="249">
        <f t="shared" si="36"/>
        <v>1681.647</v>
      </c>
      <c r="J191" s="249">
        <f t="shared" si="37"/>
        <v>1141.749805</v>
      </c>
      <c r="K191" s="245" t="s">
        <v>20</v>
      </c>
      <c r="L191" s="300">
        <v>4.4315</v>
      </c>
      <c r="M191" s="300">
        <v>4.4991</v>
      </c>
      <c r="N191" s="251">
        <f t="shared" si="38"/>
        <v>0.0676</v>
      </c>
      <c r="O191" s="252">
        <f t="shared" si="39"/>
        <v>59.20736723</v>
      </c>
      <c r="P191" s="137"/>
    </row>
    <row r="192" ht="15.75" customHeight="1">
      <c r="A192" s="3"/>
      <c r="B192" s="3"/>
      <c r="C192" s="245">
        <v>177.0</v>
      </c>
      <c r="D192" s="245" t="s">
        <v>212</v>
      </c>
      <c r="E192" s="247">
        <v>43267.0</v>
      </c>
      <c r="F192" s="246">
        <v>1441.0</v>
      </c>
      <c r="G192" s="248">
        <v>516.0</v>
      </c>
      <c r="H192" s="249">
        <v>70.04</v>
      </c>
      <c r="I192" s="249">
        <f t="shared" si="36"/>
        <v>1682.127333</v>
      </c>
      <c r="J192" s="249">
        <f t="shared" si="37"/>
        <v>1142.075926</v>
      </c>
      <c r="K192" s="245" t="s">
        <v>20</v>
      </c>
      <c r="L192" s="300">
        <v>4.4118</v>
      </c>
      <c r="M192" s="300">
        <v>4.4698</v>
      </c>
      <c r="N192" s="251">
        <f t="shared" si="38"/>
        <v>0.058</v>
      </c>
      <c r="O192" s="252">
        <f t="shared" si="39"/>
        <v>50.78471463</v>
      </c>
      <c r="P192" s="82"/>
    </row>
    <row r="193" ht="15.75" customHeight="1">
      <c r="A193" s="3"/>
      <c r="B193" s="3"/>
      <c r="C193" s="245">
        <v>178.0</v>
      </c>
      <c r="D193" s="245"/>
      <c r="E193" s="247">
        <v>43268.0</v>
      </c>
      <c r="F193" s="246">
        <v>1439.0</v>
      </c>
      <c r="G193" s="248">
        <v>516.0</v>
      </c>
      <c r="H193" s="249">
        <v>70.18</v>
      </c>
      <c r="I193" s="249">
        <f t="shared" si="36"/>
        <v>1683.150333</v>
      </c>
      <c r="J193" s="249">
        <f t="shared" si="37"/>
        <v>1142.770489</v>
      </c>
      <c r="K193" s="245" t="s">
        <v>20</v>
      </c>
      <c r="L193" s="300">
        <v>4.412</v>
      </c>
      <c r="M193" s="300">
        <v>4.4747</v>
      </c>
      <c r="N193" s="251">
        <f t="shared" si="38"/>
        <v>0.0627</v>
      </c>
      <c r="O193" s="252">
        <f t="shared" si="39"/>
        <v>54.86666008</v>
      </c>
      <c r="P193" s="137"/>
    </row>
    <row r="194" ht="15.75" customHeight="1">
      <c r="A194" s="3"/>
      <c r="B194" s="3"/>
      <c r="C194" s="245">
        <v>179.0</v>
      </c>
      <c r="D194" s="245" t="s">
        <v>213</v>
      </c>
      <c r="E194" s="247">
        <v>43269.0</v>
      </c>
      <c r="F194" s="246">
        <v>1440.0</v>
      </c>
      <c r="G194" s="248">
        <v>516.0</v>
      </c>
      <c r="H194" s="249">
        <v>69.48</v>
      </c>
      <c r="I194" s="249">
        <f t="shared" si="36"/>
        <v>1667.52</v>
      </c>
      <c r="J194" s="249">
        <f t="shared" si="37"/>
        <v>1132.158316</v>
      </c>
      <c r="K194" s="245" t="s">
        <v>22</v>
      </c>
      <c r="L194" s="300">
        <v>4.468</v>
      </c>
      <c r="M194" s="300">
        <v>4.5422</v>
      </c>
      <c r="N194" s="251">
        <f t="shared" si="38"/>
        <v>0.0742</v>
      </c>
      <c r="O194" s="252">
        <f t="shared" si="39"/>
        <v>65.53853729</v>
      </c>
      <c r="P194" s="82"/>
    </row>
    <row r="195" ht="15.75" customHeight="1">
      <c r="A195" s="3"/>
      <c r="B195" s="3"/>
      <c r="C195" s="245">
        <v>180.0</v>
      </c>
      <c r="D195" s="245" t="s">
        <v>214</v>
      </c>
      <c r="E195" s="247">
        <v>43270.0</v>
      </c>
      <c r="F195" s="246">
        <v>1440.0</v>
      </c>
      <c r="G195" s="248">
        <v>516.0</v>
      </c>
      <c r="H195" s="249">
        <v>69.63</v>
      </c>
      <c r="I195" s="249">
        <f t="shared" si="36"/>
        <v>1671.12</v>
      </c>
      <c r="J195" s="249">
        <f t="shared" si="37"/>
        <v>1134.602526</v>
      </c>
      <c r="K195" s="245" t="s">
        <v>22</v>
      </c>
      <c r="L195" s="300">
        <v>4.4595</v>
      </c>
      <c r="M195" s="300">
        <v>4.5253</v>
      </c>
      <c r="N195" s="251">
        <f t="shared" si="38"/>
        <v>0.0658</v>
      </c>
      <c r="O195" s="252">
        <f t="shared" si="39"/>
        <v>57.99387757</v>
      </c>
      <c r="P195" s="82"/>
    </row>
    <row r="196" ht="15.75" customHeight="1">
      <c r="A196" s="3"/>
      <c r="B196" s="3"/>
      <c r="C196" s="245">
        <v>181.0</v>
      </c>
      <c r="D196" s="245" t="s">
        <v>215</v>
      </c>
      <c r="E196" s="247">
        <v>43271.0</v>
      </c>
      <c r="F196" s="246">
        <v>1440.0</v>
      </c>
      <c r="G196" s="248">
        <v>516.0</v>
      </c>
      <c r="H196" s="249">
        <v>69.621</v>
      </c>
      <c r="I196" s="249">
        <f t="shared" si="36"/>
        <v>1670.904</v>
      </c>
      <c r="J196" s="249">
        <f t="shared" si="37"/>
        <v>1134.455874</v>
      </c>
      <c r="K196" s="245" t="s">
        <v>22</v>
      </c>
      <c r="L196" s="300">
        <v>4.4307</v>
      </c>
      <c r="M196" s="300">
        <v>4.5023</v>
      </c>
      <c r="N196" s="251">
        <f t="shared" si="38"/>
        <v>0.0716</v>
      </c>
      <c r="O196" s="252">
        <f t="shared" si="39"/>
        <v>63.11395768</v>
      </c>
      <c r="P196" s="82"/>
    </row>
    <row r="197" ht="15.75" customHeight="1">
      <c r="A197" s="3"/>
      <c r="B197" s="3"/>
      <c r="C197" s="245">
        <v>182.0</v>
      </c>
      <c r="D197" s="245"/>
      <c r="E197" s="247">
        <v>43272.0</v>
      </c>
      <c r="F197" s="246">
        <v>1440.0</v>
      </c>
      <c r="G197" s="248">
        <v>516.0</v>
      </c>
      <c r="H197" s="249">
        <v>69.47</v>
      </c>
      <c r="I197" s="249">
        <f t="shared" si="36"/>
        <v>1667.28</v>
      </c>
      <c r="J197" s="249">
        <f t="shared" si="37"/>
        <v>1131.995368</v>
      </c>
      <c r="K197" s="245" t="s">
        <v>22</v>
      </c>
      <c r="L197" s="300">
        <v>4.4307</v>
      </c>
      <c r="M197" s="300">
        <v>4.5022</v>
      </c>
      <c r="N197" s="251">
        <f t="shared" si="38"/>
        <v>0.0715</v>
      </c>
      <c r="O197" s="252">
        <f t="shared" si="39"/>
        <v>63.1628026</v>
      </c>
      <c r="P197" s="137"/>
    </row>
    <row r="198" ht="15.75" customHeight="1">
      <c r="A198" s="3"/>
      <c r="B198" s="3"/>
      <c r="C198" s="245">
        <v>183.0</v>
      </c>
      <c r="D198" s="245" t="s">
        <v>216</v>
      </c>
      <c r="E198" s="247"/>
      <c r="F198" s="246"/>
      <c r="G198" s="248"/>
      <c r="H198" s="249"/>
      <c r="I198" s="249"/>
      <c r="J198" s="249"/>
      <c r="K198" s="245"/>
      <c r="L198" s="300"/>
      <c r="M198" s="300"/>
      <c r="N198" s="251"/>
      <c r="O198" s="252"/>
      <c r="P198" s="82" t="s">
        <v>217</v>
      </c>
    </row>
    <row r="199" ht="15.75" customHeight="1">
      <c r="A199" s="3"/>
      <c r="B199" s="3"/>
      <c r="C199" s="245">
        <v>184.0</v>
      </c>
      <c r="D199" s="245" t="s">
        <v>218</v>
      </c>
      <c r="E199" s="247"/>
      <c r="F199" s="246"/>
      <c r="G199" s="248"/>
      <c r="H199" s="249"/>
      <c r="I199" s="249"/>
      <c r="J199" s="249"/>
      <c r="K199" s="245"/>
      <c r="L199" s="300"/>
      <c r="M199" s="300"/>
      <c r="N199" s="251"/>
      <c r="O199" s="252"/>
      <c r="P199" s="82" t="s">
        <v>217</v>
      </c>
    </row>
    <row r="200" ht="15.75" customHeight="1">
      <c r="A200" s="3"/>
      <c r="B200" s="3"/>
      <c r="C200" s="245">
        <v>185.0</v>
      </c>
      <c r="D200" s="245" t="s">
        <v>219</v>
      </c>
      <c r="E200" s="247">
        <v>43326.0</v>
      </c>
      <c r="F200" s="246">
        <v>1449.0</v>
      </c>
      <c r="G200" s="248">
        <v>516.0</v>
      </c>
      <c r="H200" s="249">
        <v>69.94</v>
      </c>
      <c r="I200" s="249">
        <f t="shared" ref="I200:I207" si="40">(F200/60)*H200</f>
        <v>1689.051</v>
      </c>
      <c r="J200" s="249">
        <f t="shared" ref="J200:J207" si="41">(G200/760)*I200</f>
        <v>1146.776732</v>
      </c>
      <c r="K200" s="245" t="s">
        <v>22</v>
      </c>
      <c r="L200" s="300">
        <v>4.4341</v>
      </c>
      <c r="M200" s="300">
        <v>4.5522</v>
      </c>
      <c r="N200" s="251">
        <f t="shared" ref="N200:N207" si="42">M200-L200</f>
        <v>0.1181</v>
      </c>
      <c r="O200" s="252">
        <f t="shared" ref="O200:O207" si="43">(N200/J200)*1000000</f>
        <v>102.9843009</v>
      </c>
      <c r="P200" s="82"/>
    </row>
    <row r="201" ht="15.75" customHeight="1">
      <c r="A201" s="3"/>
      <c r="B201" s="3"/>
      <c r="C201" s="245">
        <v>186.0</v>
      </c>
      <c r="D201" s="245"/>
      <c r="E201" s="247">
        <v>43327.0</v>
      </c>
      <c r="F201" s="246">
        <v>1444.0</v>
      </c>
      <c r="G201" s="248">
        <v>516.0</v>
      </c>
      <c r="H201" s="249">
        <v>69.93</v>
      </c>
      <c r="I201" s="249">
        <f t="shared" si="40"/>
        <v>1682.982</v>
      </c>
      <c r="J201" s="249">
        <f t="shared" si="41"/>
        <v>1142.6562</v>
      </c>
      <c r="K201" s="245" t="s">
        <v>22</v>
      </c>
      <c r="L201" s="300">
        <v>4.5085</v>
      </c>
      <c r="M201" s="300">
        <v>4.6279</v>
      </c>
      <c r="N201" s="251">
        <f t="shared" si="42"/>
        <v>0.1194</v>
      </c>
      <c r="O201" s="252">
        <f t="shared" si="43"/>
        <v>104.4933725</v>
      </c>
      <c r="P201" s="137"/>
    </row>
    <row r="202" ht="15.75" customHeight="1">
      <c r="A202" s="3"/>
      <c r="B202" s="3"/>
      <c r="C202" s="245">
        <v>187.0</v>
      </c>
      <c r="D202" s="245"/>
      <c r="E202" s="247">
        <v>43328.0</v>
      </c>
      <c r="F202" s="246">
        <v>1446.0</v>
      </c>
      <c r="G202" s="248">
        <v>516.0</v>
      </c>
      <c r="H202" s="249">
        <v>69.96</v>
      </c>
      <c r="I202" s="249">
        <f t="shared" si="40"/>
        <v>1686.036</v>
      </c>
      <c r="J202" s="249">
        <f t="shared" si="41"/>
        <v>1144.729705</v>
      </c>
      <c r="K202" s="245" t="s">
        <v>22</v>
      </c>
      <c r="L202" s="300">
        <v>4.5009</v>
      </c>
      <c r="M202" s="300">
        <v>4.5847</v>
      </c>
      <c r="N202" s="251">
        <f t="shared" si="42"/>
        <v>0.0838</v>
      </c>
      <c r="O202" s="252">
        <f t="shared" si="43"/>
        <v>73.2050541</v>
      </c>
      <c r="P202" s="137"/>
    </row>
    <row r="203" ht="15.75" customHeight="1">
      <c r="A203" s="3"/>
      <c r="B203" s="3"/>
      <c r="C203" s="245">
        <v>188.0</v>
      </c>
      <c r="D203" s="245"/>
      <c r="E203" s="247">
        <v>43329.0</v>
      </c>
      <c r="F203" s="246">
        <v>1448.0</v>
      </c>
      <c r="G203" s="248">
        <v>516.0</v>
      </c>
      <c r="H203" s="249">
        <v>70.0</v>
      </c>
      <c r="I203" s="249">
        <f t="shared" si="40"/>
        <v>1689.333333</v>
      </c>
      <c r="J203" s="249">
        <f t="shared" si="41"/>
        <v>1146.968421</v>
      </c>
      <c r="K203" s="245" t="s">
        <v>22</v>
      </c>
      <c r="L203" s="300">
        <v>4.4824</v>
      </c>
      <c r="M203" s="300">
        <v>4.6216</v>
      </c>
      <c r="N203" s="251">
        <f t="shared" si="42"/>
        <v>0.1392</v>
      </c>
      <c r="O203" s="252">
        <f t="shared" si="43"/>
        <v>121.3634111</v>
      </c>
      <c r="P203" s="137"/>
    </row>
    <row r="204" ht="15.75" customHeight="1">
      <c r="A204" s="3"/>
      <c r="B204" s="3"/>
      <c r="C204" s="245">
        <v>189.0</v>
      </c>
      <c r="D204" s="245" t="s">
        <v>220</v>
      </c>
      <c r="E204" s="247">
        <v>43330.0</v>
      </c>
      <c r="F204" s="246">
        <v>1453.0</v>
      </c>
      <c r="G204" s="248">
        <v>516.0</v>
      </c>
      <c r="H204" s="249">
        <v>70.05</v>
      </c>
      <c r="I204" s="249">
        <f t="shared" si="40"/>
        <v>1696.3775</v>
      </c>
      <c r="J204" s="249">
        <f t="shared" si="41"/>
        <v>1151.751039</v>
      </c>
      <c r="K204" s="245" t="s">
        <v>20</v>
      </c>
      <c r="L204" s="300">
        <v>4.5206</v>
      </c>
      <c r="M204" s="300">
        <v>4.685</v>
      </c>
      <c r="N204" s="251">
        <f t="shared" si="42"/>
        <v>0.1644</v>
      </c>
      <c r="O204" s="252">
        <f t="shared" si="43"/>
        <v>142.7391809</v>
      </c>
      <c r="P204" s="82"/>
    </row>
    <row r="205" ht="15.75" customHeight="1">
      <c r="A205" s="3"/>
      <c r="B205" s="3"/>
      <c r="C205" s="245">
        <v>190.0</v>
      </c>
      <c r="D205" s="245" t="s">
        <v>221</v>
      </c>
      <c r="E205" s="247">
        <v>43332.0</v>
      </c>
      <c r="F205" s="246">
        <v>1450.0</v>
      </c>
      <c r="G205" s="248">
        <v>516.0</v>
      </c>
      <c r="H205" s="249">
        <v>69.87</v>
      </c>
      <c r="I205" s="249">
        <f t="shared" si="40"/>
        <v>1688.525</v>
      </c>
      <c r="J205" s="249">
        <f t="shared" si="41"/>
        <v>1146.419605</v>
      </c>
      <c r="K205" s="245" t="s">
        <v>20</v>
      </c>
      <c r="L205" s="300">
        <v>4.51</v>
      </c>
      <c r="M205" s="300">
        <v>4.7056</v>
      </c>
      <c r="N205" s="251">
        <f t="shared" si="42"/>
        <v>0.1956</v>
      </c>
      <c r="O205" s="252">
        <f t="shared" si="43"/>
        <v>170.6181568</v>
      </c>
      <c r="P205" s="82"/>
    </row>
    <row r="206" ht="15.75" customHeight="1">
      <c r="A206" s="3"/>
      <c r="B206" s="3"/>
      <c r="C206" s="245">
        <v>191.0</v>
      </c>
      <c r="D206" s="245" t="s">
        <v>222</v>
      </c>
      <c r="E206" s="247">
        <v>43334.0</v>
      </c>
      <c r="F206" s="246">
        <v>1445.0</v>
      </c>
      <c r="G206" s="248">
        <v>516.0</v>
      </c>
      <c r="H206" s="249">
        <v>69.98</v>
      </c>
      <c r="I206" s="249">
        <f t="shared" si="40"/>
        <v>1685.351667</v>
      </c>
      <c r="J206" s="249">
        <f t="shared" si="41"/>
        <v>1144.265079</v>
      </c>
      <c r="K206" s="245" t="s">
        <v>20</v>
      </c>
      <c r="L206" s="300">
        <v>4.5732</v>
      </c>
      <c r="M206" s="300">
        <v>4.7399</v>
      </c>
      <c r="N206" s="251">
        <f t="shared" si="42"/>
        <v>0.1667</v>
      </c>
      <c r="O206" s="252">
        <f t="shared" si="43"/>
        <v>145.6830267</v>
      </c>
      <c r="P206" s="82"/>
    </row>
    <row r="207" ht="15.75" customHeight="1">
      <c r="A207" s="4"/>
      <c r="B207" s="4"/>
      <c r="C207" s="245">
        <v>192.0</v>
      </c>
      <c r="D207" s="245"/>
      <c r="E207" s="247">
        <v>43335.0</v>
      </c>
      <c r="F207" s="246">
        <v>1455.0</v>
      </c>
      <c r="G207" s="248">
        <v>516.0</v>
      </c>
      <c r="H207" s="249">
        <v>69.96</v>
      </c>
      <c r="I207" s="249">
        <f t="shared" si="40"/>
        <v>1696.53</v>
      </c>
      <c r="J207" s="249">
        <f t="shared" si="41"/>
        <v>1151.854579</v>
      </c>
      <c r="K207" s="245" t="s">
        <v>20</v>
      </c>
      <c r="L207" s="300">
        <v>4.4979</v>
      </c>
      <c r="M207" s="300">
        <v>4.6218</v>
      </c>
      <c r="N207" s="251">
        <f t="shared" si="42"/>
        <v>0.1239</v>
      </c>
      <c r="O207" s="252">
        <f t="shared" si="43"/>
        <v>107.5656617</v>
      </c>
      <c r="P207" s="137"/>
    </row>
    <row r="208" ht="15.75" customHeight="1">
      <c r="A208" s="301" t="s">
        <v>0</v>
      </c>
      <c r="B208" s="301" t="s">
        <v>1</v>
      </c>
      <c r="C208" s="301" t="s">
        <v>120</v>
      </c>
      <c r="D208" s="301" t="s">
        <v>4</v>
      </c>
      <c r="E208" s="301" t="s">
        <v>5</v>
      </c>
      <c r="F208" s="301" t="s">
        <v>6</v>
      </c>
      <c r="G208" s="301" t="s">
        <v>7</v>
      </c>
      <c r="H208" s="301" t="s">
        <v>8</v>
      </c>
      <c r="I208" s="301" t="s">
        <v>9</v>
      </c>
      <c r="J208" s="301" t="s">
        <v>10</v>
      </c>
      <c r="K208" s="301" t="s">
        <v>11</v>
      </c>
      <c r="L208" s="301" t="s">
        <v>12</v>
      </c>
      <c r="M208" s="301" t="s">
        <v>13</v>
      </c>
      <c r="N208" s="301" t="s">
        <v>14</v>
      </c>
      <c r="O208" s="301" t="s">
        <v>15</v>
      </c>
      <c r="P208" s="302" t="s">
        <v>16</v>
      </c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7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ht="15.75" customHeight="1">
      <c r="A211" s="303" t="s">
        <v>32</v>
      </c>
      <c r="B211" s="304" t="s">
        <v>223</v>
      </c>
      <c r="C211" s="305">
        <v>193.0</v>
      </c>
      <c r="D211" s="306" t="s">
        <v>224</v>
      </c>
      <c r="E211" s="307">
        <v>43855.0</v>
      </c>
      <c r="F211" s="308">
        <v>1428.0</v>
      </c>
      <c r="G211" s="308">
        <v>517.0</v>
      </c>
      <c r="H211" s="309">
        <v>70.23</v>
      </c>
      <c r="I211" s="309">
        <f t="shared" ref="I211:I290" si="44">(F211/60)*H211</f>
        <v>1671.474</v>
      </c>
      <c r="J211" s="309">
        <f t="shared" ref="J211:J290" si="45">(G211/760)*I211</f>
        <v>1137.042182</v>
      </c>
      <c r="K211" s="310" t="s">
        <v>20</v>
      </c>
      <c r="L211" s="308">
        <v>4.4309</v>
      </c>
      <c r="M211" s="308">
        <v>4.5098</v>
      </c>
      <c r="N211" s="311">
        <f t="shared" ref="N211:N290" si="46">M211-L211</f>
        <v>0.0789</v>
      </c>
      <c r="O211" s="309">
        <f t="shared" ref="O211:O290" si="47">(N211/J211)*1000000</f>
        <v>69.39056552</v>
      </c>
      <c r="P211" s="308"/>
    </row>
    <row r="212" ht="15.75" customHeight="1">
      <c r="A212" s="3"/>
      <c r="B212" s="3"/>
      <c r="C212" s="312">
        <v>194.0</v>
      </c>
      <c r="D212" s="310" t="s">
        <v>225</v>
      </c>
      <c r="E212" s="307">
        <v>43857.0</v>
      </c>
      <c r="F212" s="308">
        <v>1456.0</v>
      </c>
      <c r="G212" s="308">
        <v>517.0</v>
      </c>
      <c r="H212" s="309">
        <v>69.93</v>
      </c>
      <c r="I212" s="309">
        <f t="shared" si="44"/>
        <v>1696.968</v>
      </c>
      <c r="J212" s="309">
        <f t="shared" si="45"/>
        <v>1154.384811</v>
      </c>
      <c r="K212" s="310" t="s">
        <v>20</v>
      </c>
      <c r="L212" s="308">
        <v>4.4267</v>
      </c>
      <c r="M212" s="308">
        <v>4.4814</v>
      </c>
      <c r="N212" s="311">
        <f t="shared" si="46"/>
        <v>0.0547</v>
      </c>
      <c r="O212" s="309">
        <f t="shared" si="47"/>
        <v>47.38454586</v>
      </c>
      <c r="P212" s="308"/>
    </row>
    <row r="213" ht="15.75" customHeight="1">
      <c r="A213" s="3"/>
      <c r="B213" s="3"/>
      <c r="C213" s="312">
        <v>195.0</v>
      </c>
      <c r="D213" s="310" t="s">
        <v>226</v>
      </c>
      <c r="E213" s="313">
        <v>43858.0</v>
      </c>
      <c r="F213" s="308">
        <v>1450.0</v>
      </c>
      <c r="G213" s="308">
        <v>517.0</v>
      </c>
      <c r="H213" s="309">
        <v>70.01</v>
      </c>
      <c r="I213" s="309">
        <f t="shared" si="44"/>
        <v>1691.908333</v>
      </c>
      <c r="J213" s="309">
        <f t="shared" si="45"/>
        <v>1150.942906</v>
      </c>
      <c r="K213" s="310" t="s">
        <v>20</v>
      </c>
      <c r="L213" s="314">
        <v>4.4537</v>
      </c>
      <c r="M213" s="314">
        <v>4.5203</v>
      </c>
      <c r="N213" s="311">
        <f t="shared" si="46"/>
        <v>0.0666</v>
      </c>
      <c r="O213" s="309">
        <f t="shared" si="47"/>
        <v>57.86559843</v>
      </c>
      <c r="P213" s="308"/>
    </row>
    <row r="214" ht="15.75" customHeight="1">
      <c r="A214" s="3"/>
      <c r="B214" s="3"/>
      <c r="C214" s="312">
        <v>196.0</v>
      </c>
      <c r="D214" s="310" t="s">
        <v>227</v>
      </c>
      <c r="E214" s="313">
        <v>43859.0</v>
      </c>
      <c r="F214" s="308">
        <v>1440.0</v>
      </c>
      <c r="G214" s="308">
        <v>517.0</v>
      </c>
      <c r="H214" s="309">
        <v>70.09</v>
      </c>
      <c r="I214" s="309">
        <f t="shared" si="44"/>
        <v>1682.16</v>
      </c>
      <c r="J214" s="309">
        <f t="shared" si="45"/>
        <v>1144.311474</v>
      </c>
      <c r="K214" s="312" t="s">
        <v>22</v>
      </c>
      <c r="L214" s="315">
        <v>4.4207</v>
      </c>
      <c r="M214" s="315">
        <v>4.4851</v>
      </c>
      <c r="N214" s="311">
        <f t="shared" si="46"/>
        <v>0.0644</v>
      </c>
      <c r="O214" s="309">
        <f t="shared" si="47"/>
        <v>56.27838354</v>
      </c>
      <c r="P214" s="308"/>
    </row>
    <row r="215" ht="15.75" customHeight="1">
      <c r="A215" s="3"/>
      <c r="B215" s="3"/>
      <c r="C215" s="312">
        <v>197.0</v>
      </c>
      <c r="D215" s="310" t="s">
        <v>228</v>
      </c>
      <c r="E215" s="313">
        <v>43860.0</v>
      </c>
      <c r="F215" s="308">
        <v>1445.0</v>
      </c>
      <c r="G215" s="308">
        <v>517.0</v>
      </c>
      <c r="H215" s="309">
        <v>69.95</v>
      </c>
      <c r="I215" s="309">
        <f t="shared" si="44"/>
        <v>1684.629167</v>
      </c>
      <c r="J215" s="309">
        <f t="shared" si="45"/>
        <v>1145.991157</v>
      </c>
      <c r="K215" s="310" t="s">
        <v>22</v>
      </c>
      <c r="L215" s="316">
        <v>4.4032</v>
      </c>
      <c r="M215" s="316">
        <v>4.4485</v>
      </c>
      <c r="N215" s="311">
        <f t="shared" si="46"/>
        <v>0.0453</v>
      </c>
      <c r="O215" s="309">
        <f t="shared" si="47"/>
        <v>39.52910084</v>
      </c>
      <c r="P215" s="308"/>
    </row>
    <row r="216" ht="15.75" customHeight="1">
      <c r="A216" s="3"/>
      <c r="B216" s="3"/>
      <c r="C216" s="312">
        <v>198.0</v>
      </c>
      <c r="D216" s="310" t="s">
        <v>229</v>
      </c>
      <c r="E216" s="313">
        <v>43861.0</v>
      </c>
      <c r="F216" s="308">
        <v>1438.0</v>
      </c>
      <c r="G216" s="308">
        <v>517.0</v>
      </c>
      <c r="H216" s="309">
        <v>69.9</v>
      </c>
      <c r="I216" s="309">
        <f t="shared" si="44"/>
        <v>1675.27</v>
      </c>
      <c r="J216" s="309">
        <f t="shared" si="45"/>
        <v>1139.624461</v>
      </c>
      <c r="K216" s="310" t="s">
        <v>22</v>
      </c>
      <c r="L216" s="316">
        <v>4.4736</v>
      </c>
      <c r="M216" s="316">
        <v>4.5206</v>
      </c>
      <c r="N216" s="311">
        <f t="shared" si="46"/>
        <v>0.047</v>
      </c>
      <c r="O216" s="309">
        <f t="shared" si="47"/>
        <v>41.24165603</v>
      </c>
      <c r="P216" s="308"/>
    </row>
    <row r="217" ht="15.75" customHeight="1">
      <c r="A217" s="3"/>
      <c r="B217" s="3"/>
      <c r="C217" s="312">
        <v>199.0</v>
      </c>
      <c r="D217" s="310" t="s">
        <v>230</v>
      </c>
      <c r="E217" s="313">
        <v>43874.0</v>
      </c>
      <c r="F217" s="308">
        <v>1454.0</v>
      </c>
      <c r="G217" s="308">
        <v>517.0</v>
      </c>
      <c r="H217" s="309">
        <v>69.81</v>
      </c>
      <c r="I217" s="309">
        <f t="shared" si="44"/>
        <v>1691.729</v>
      </c>
      <c r="J217" s="309">
        <f t="shared" si="45"/>
        <v>1150.820912</v>
      </c>
      <c r="K217" s="310" t="s">
        <v>22</v>
      </c>
      <c r="L217" s="317">
        <v>4.4498</v>
      </c>
      <c r="M217" s="317">
        <v>4.492</v>
      </c>
      <c r="N217" s="311">
        <f t="shared" si="46"/>
        <v>0.0422</v>
      </c>
      <c r="O217" s="309">
        <f t="shared" si="47"/>
        <v>36.66947617</v>
      </c>
      <c r="P217" s="308"/>
    </row>
    <row r="218" ht="15.75" customHeight="1">
      <c r="A218" s="3"/>
      <c r="B218" s="3"/>
      <c r="C218" s="312">
        <v>200.0</v>
      </c>
      <c r="D218" s="310" t="s">
        <v>231</v>
      </c>
      <c r="E218" s="313">
        <v>43875.0</v>
      </c>
      <c r="F218" s="308">
        <v>1433.0</v>
      </c>
      <c r="G218" s="308">
        <v>517.0</v>
      </c>
      <c r="H218" s="309">
        <v>70.12</v>
      </c>
      <c r="I218" s="309">
        <f t="shared" si="44"/>
        <v>1674.699333</v>
      </c>
      <c r="J218" s="309">
        <f t="shared" si="45"/>
        <v>1139.236257</v>
      </c>
      <c r="K218" s="310" t="s">
        <v>22</v>
      </c>
      <c r="L218" s="317">
        <v>4.3693</v>
      </c>
      <c r="M218" s="317">
        <v>4.4512</v>
      </c>
      <c r="N218" s="311">
        <f t="shared" si="46"/>
        <v>0.0819</v>
      </c>
      <c r="O218" s="309">
        <f t="shared" si="47"/>
        <v>71.89026815</v>
      </c>
      <c r="P218" s="308"/>
    </row>
    <row r="219" ht="15.75" customHeight="1">
      <c r="A219" s="3"/>
      <c r="B219" s="3"/>
      <c r="C219" s="312">
        <v>201.0</v>
      </c>
      <c r="D219" s="312" t="s">
        <v>232</v>
      </c>
      <c r="E219" s="313">
        <v>43878.0</v>
      </c>
      <c r="F219" s="308">
        <v>1424.0</v>
      </c>
      <c r="G219" s="308">
        <v>517.0</v>
      </c>
      <c r="H219" s="309">
        <v>70.05</v>
      </c>
      <c r="I219" s="309">
        <f t="shared" si="44"/>
        <v>1662.52</v>
      </c>
      <c r="J219" s="309">
        <f t="shared" si="45"/>
        <v>1130.951105</v>
      </c>
      <c r="K219" s="310" t="s">
        <v>22</v>
      </c>
      <c r="L219" s="316">
        <v>4.5045</v>
      </c>
      <c r="M219" s="316">
        <v>4.554</v>
      </c>
      <c r="N219" s="311">
        <f t="shared" si="46"/>
        <v>0.0495</v>
      </c>
      <c r="O219" s="309">
        <f t="shared" si="47"/>
        <v>43.76847042</v>
      </c>
      <c r="P219" s="308"/>
    </row>
    <row r="220" ht="15.75" customHeight="1">
      <c r="A220" s="3"/>
      <c r="B220" s="3"/>
      <c r="C220" s="312">
        <v>202.0</v>
      </c>
      <c r="D220" s="312" t="s">
        <v>233</v>
      </c>
      <c r="E220" s="313">
        <v>43879.0</v>
      </c>
      <c r="F220" s="308">
        <v>1447.0</v>
      </c>
      <c r="G220" s="308">
        <v>517.0</v>
      </c>
      <c r="H220" s="309">
        <v>69.62</v>
      </c>
      <c r="I220" s="309">
        <f t="shared" si="44"/>
        <v>1679.002333</v>
      </c>
      <c r="J220" s="309">
        <f t="shared" si="45"/>
        <v>1142.163429</v>
      </c>
      <c r="K220" s="312" t="s">
        <v>22</v>
      </c>
      <c r="L220" s="315">
        <v>4.5019</v>
      </c>
      <c r="M220" s="316">
        <v>4.5859</v>
      </c>
      <c r="N220" s="311">
        <f t="shared" si="46"/>
        <v>0.084</v>
      </c>
      <c r="O220" s="309">
        <f t="shared" si="47"/>
        <v>73.54464155</v>
      </c>
      <c r="P220" s="308"/>
    </row>
    <row r="221" ht="15.75" customHeight="1">
      <c r="A221" s="3"/>
      <c r="B221" s="3"/>
      <c r="C221" s="318">
        <v>203.0</v>
      </c>
      <c r="D221" s="312" t="s">
        <v>234</v>
      </c>
      <c r="E221" s="319">
        <v>43954.0</v>
      </c>
      <c r="F221" s="308">
        <v>1420.0</v>
      </c>
      <c r="G221" s="308">
        <v>517.0</v>
      </c>
      <c r="H221" s="309">
        <v>69.89</v>
      </c>
      <c r="I221" s="309">
        <f t="shared" si="44"/>
        <v>1654.063333</v>
      </c>
      <c r="J221" s="309">
        <f t="shared" si="45"/>
        <v>1125.198346</v>
      </c>
      <c r="K221" s="310" t="s">
        <v>22</v>
      </c>
      <c r="L221" s="315">
        <v>4.3095</v>
      </c>
      <c r="M221" s="315">
        <v>4.3187</v>
      </c>
      <c r="N221" s="311">
        <f t="shared" si="46"/>
        <v>0.0092</v>
      </c>
      <c r="O221" s="309">
        <f t="shared" si="47"/>
        <v>8.176336224</v>
      </c>
      <c r="P221" s="308"/>
    </row>
    <row r="222" ht="15.75" customHeight="1">
      <c r="A222" s="3"/>
      <c r="B222" s="3"/>
      <c r="C222" s="312">
        <v>204.0</v>
      </c>
      <c r="D222" s="312" t="s">
        <v>235</v>
      </c>
      <c r="E222" s="319">
        <v>43955.0</v>
      </c>
      <c r="F222" s="308">
        <v>1425.0</v>
      </c>
      <c r="G222" s="308">
        <v>517.0</v>
      </c>
      <c r="H222" s="309">
        <v>70.8</v>
      </c>
      <c r="I222" s="309">
        <f t="shared" si="44"/>
        <v>1681.5</v>
      </c>
      <c r="J222" s="309">
        <f t="shared" si="45"/>
        <v>1143.8625</v>
      </c>
      <c r="K222" s="310" t="s">
        <v>22</v>
      </c>
      <c r="L222" s="315">
        <v>4.3262</v>
      </c>
      <c r="M222" s="315">
        <v>4.3536</v>
      </c>
      <c r="N222" s="311">
        <f t="shared" si="46"/>
        <v>0.0274</v>
      </c>
      <c r="O222" s="309">
        <f t="shared" si="47"/>
        <v>23.95392803</v>
      </c>
      <c r="P222" s="308"/>
    </row>
    <row r="223" ht="15.75" customHeight="1">
      <c r="A223" s="3"/>
      <c r="B223" s="3"/>
      <c r="C223" s="312">
        <v>205.0</v>
      </c>
      <c r="D223" s="312" t="s">
        <v>236</v>
      </c>
      <c r="E223" s="319">
        <v>43956.0</v>
      </c>
      <c r="F223" s="308">
        <v>1445.0</v>
      </c>
      <c r="G223" s="308">
        <v>517.0</v>
      </c>
      <c r="H223" s="309">
        <v>69.72</v>
      </c>
      <c r="I223" s="309">
        <f t="shared" si="44"/>
        <v>1679.09</v>
      </c>
      <c r="J223" s="309">
        <f t="shared" si="45"/>
        <v>1142.223066</v>
      </c>
      <c r="K223" s="310" t="s">
        <v>22</v>
      </c>
      <c r="L223" s="315">
        <v>4.3188</v>
      </c>
      <c r="M223" s="315">
        <v>4.3594</v>
      </c>
      <c r="N223" s="311">
        <f t="shared" si="46"/>
        <v>0.0406</v>
      </c>
      <c r="O223" s="309">
        <f t="shared" si="47"/>
        <v>35.54472083</v>
      </c>
      <c r="P223" s="308"/>
    </row>
    <row r="224" ht="15.75" customHeight="1">
      <c r="A224" s="3"/>
      <c r="B224" s="3"/>
      <c r="C224" s="312">
        <v>206.0</v>
      </c>
      <c r="D224" s="312" t="s">
        <v>237</v>
      </c>
      <c r="E224" s="319">
        <v>43957.0</v>
      </c>
      <c r="F224" s="308">
        <v>1431.0</v>
      </c>
      <c r="G224" s="308">
        <v>517.0</v>
      </c>
      <c r="H224" s="309">
        <v>69.99</v>
      </c>
      <c r="I224" s="309">
        <f t="shared" si="44"/>
        <v>1669.2615</v>
      </c>
      <c r="J224" s="309">
        <f t="shared" si="45"/>
        <v>1135.537099</v>
      </c>
      <c r="K224" s="310" t="s">
        <v>22</v>
      </c>
      <c r="L224" s="315">
        <v>4.3499</v>
      </c>
      <c r="M224" s="315">
        <v>4.3733</v>
      </c>
      <c r="N224" s="311">
        <f t="shared" si="46"/>
        <v>0.0234</v>
      </c>
      <c r="O224" s="309">
        <f t="shared" si="47"/>
        <v>20.60698855</v>
      </c>
      <c r="P224" s="308"/>
    </row>
    <row r="225" ht="15.75" customHeight="1">
      <c r="A225" s="3"/>
      <c r="B225" s="3"/>
      <c r="C225" s="312">
        <v>207.0</v>
      </c>
      <c r="D225" s="312" t="s">
        <v>238</v>
      </c>
      <c r="E225" s="319">
        <v>43958.0</v>
      </c>
      <c r="F225" s="308">
        <v>1432.0</v>
      </c>
      <c r="G225" s="308">
        <v>517.0</v>
      </c>
      <c r="H225" s="309">
        <v>70.02</v>
      </c>
      <c r="I225" s="309">
        <f t="shared" si="44"/>
        <v>1671.144</v>
      </c>
      <c r="J225" s="309">
        <f t="shared" si="45"/>
        <v>1136.817695</v>
      </c>
      <c r="K225" s="310" t="s">
        <v>20</v>
      </c>
      <c r="L225" s="315">
        <v>4.3482</v>
      </c>
      <c r="M225" s="315">
        <v>4.3719</v>
      </c>
      <c r="N225" s="311">
        <f t="shared" si="46"/>
        <v>0.0237</v>
      </c>
      <c r="O225" s="309">
        <f t="shared" si="47"/>
        <v>20.84766987</v>
      </c>
      <c r="P225" s="308"/>
    </row>
    <row r="226" ht="15.75" customHeight="1">
      <c r="A226" s="3"/>
      <c r="B226" s="3"/>
      <c r="C226" s="312">
        <v>208.0</v>
      </c>
      <c r="D226" s="312" t="s">
        <v>239</v>
      </c>
      <c r="E226" s="319">
        <v>43959.0</v>
      </c>
      <c r="F226" s="308">
        <v>1436.0</v>
      </c>
      <c r="G226" s="308">
        <v>517.0</v>
      </c>
      <c r="H226" s="309">
        <v>70.17</v>
      </c>
      <c r="I226" s="309">
        <f t="shared" si="44"/>
        <v>1679.402</v>
      </c>
      <c r="J226" s="309">
        <f t="shared" si="45"/>
        <v>1142.435308</v>
      </c>
      <c r="K226" s="310" t="s">
        <v>20</v>
      </c>
      <c r="L226" s="315">
        <v>4.3239</v>
      </c>
      <c r="M226" s="315">
        <v>4.3475</v>
      </c>
      <c r="N226" s="311">
        <f t="shared" si="46"/>
        <v>0.0236</v>
      </c>
      <c r="O226" s="309">
        <f t="shared" si="47"/>
        <v>20.65762484</v>
      </c>
      <c r="P226" s="308"/>
    </row>
    <row r="227" ht="15.75" customHeight="1">
      <c r="A227" s="3"/>
      <c r="B227" s="3"/>
      <c r="C227" s="312">
        <v>209.0</v>
      </c>
      <c r="D227" s="312" t="s">
        <v>240</v>
      </c>
      <c r="E227" s="319">
        <v>43960.0</v>
      </c>
      <c r="F227" s="308">
        <v>1440.0</v>
      </c>
      <c r="G227" s="308">
        <v>517.0</v>
      </c>
      <c r="H227" s="309">
        <v>70.25</v>
      </c>
      <c r="I227" s="309">
        <f t="shared" si="44"/>
        <v>1686</v>
      </c>
      <c r="J227" s="309">
        <f t="shared" si="45"/>
        <v>1146.923684</v>
      </c>
      <c r="K227" s="310" t="s">
        <v>20</v>
      </c>
      <c r="L227" s="315">
        <v>4.305</v>
      </c>
      <c r="M227" s="315">
        <v>4.3264</v>
      </c>
      <c r="N227" s="311">
        <f t="shared" si="46"/>
        <v>0.0214</v>
      </c>
      <c r="O227" s="309">
        <f t="shared" si="47"/>
        <v>18.6586085</v>
      </c>
      <c r="P227" s="308"/>
    </row>
    <row r="228" ht="15.75" customHeight="1">
      <c r="A228" s="3"/>
      <c r="B228" s="3"/>
      <c r="C228" s="312">
        <v>210.0</v>
      </c>
      <c r="D228" s="312" t="s">
        <v>241</v>
      </c>
      <c r="E228" s="319">
        <v>43961.0</v>
      </c>
      <c r="F228" s="308">
        <v>1423.0</v>
      </c>
      <c r="G228" s="308">
        <v>517.0</v>
      </c>
      <c r="H228" s="309">
        <v>69.87</v>
      </c>
      <c r="I228" s="309">
        <f t="shared" si="44"/>
        <v>1657.0835</v>
      </c>
      <c r="J228" s="309">
        <f t="shared" si="45"/>
        <v>1127.252855</v>
      </c>
      <c r="K228" s="310" t="s">
        <v>20</v>
      </c>
      <c r="L228" s="315">
        <v>4.3441</v>
      </c>
      <c r="M228" s="315">
        <v>4.3617</v>
      </c>
      <c r="N228" s="311">
        <f t="shared" si="46"/>
        <v>0.0176</v>
      </c>
      <c r="O228" s="309">
        <f t="shared" si="47"/>
        <v>15.61317847</v>
      </c>
      <c r="P228" s="308"/>
    </row>
    <row r="229" ht="15.75" customHeight="1">
      <c r="A229" s="3"/>
      <c r="B229" s="4"/>
      <c r="C229" s="312">
        <v>211.0</v>
      </c>
      <c r="D229" s="312" t="s">
        <v>242</v>
      </c>
      <c r="E229" s="319">
        <v>43962.0</v>
      </c>
      <c r="F229" s="308">
        <v>1444.0</v>
      </c>
      <c r="G229" s="308">
        <v>517.0</v>
      </c>
      <c r="H229" s="309">
        <v>69.67</v>
      </c>
      <c r="I229" s="309">
        <f t="shared" si="44"/>
        <v>1676.724667</v>
      </c>
      <c r="J229" s="309">
        <f t="shared" si="45"/>
        <v>1140.614017</v>
      </c>
      <c r="K229" s="310" t="s">
        <v>20</v>
      </c>
      <c r="L229" s="315">
        <v>4.3303</v>
      </c>
      <c r="M229" s="315">
        <v>4.3515</v>
      </c>
      <c r="N229" s="311">
        <f t="shared" si="46"/>
        <v>0.0212</v>
      </c>
      <c r="O229" s="309">
        <f t="shared" si="47"/>
        <v>18.58648034</v>
      </c>
      <c r="P229" s="308"/>
    </row>
    <row r="230" ht="15.75" customHeight="1">
      <c r="A230" s="3"/>
      <c r="B230" s="320" t="s">
        <v>243</v>
      </c>
      <c r="C230" s="321">
        <v>212.0</v>
      </c>
      <c r="D230" s="322" t="s">
        <v>244</v>
      </c>
      <c r="E230" s="323">
        <v>43963.0</v>
      </c>
      <c r="F230" s="324">
        <v>1415.0</v>
      </c>
      <c r="G230" s="324">
        <v>517.0</v>
      </c>
      <c r="H230" s="325">
        <v>69.94</v>
      </c>
      <c r="I230" s="325">
        <f t="shared" si="44"/>
        <v>1649.418333</v>
      </c>
      <c r="J230" s="325">
        <f t="shared" si="45"/>
        <v>1122.038524</v>
      </c>
      <c r="K230" s="326" t="s">
        <v>20</v>
      </c>
      <c r="L230" s="327">
        <v>4.3019</v>
      </c>
      <c r="M230" s="327">
        <v>4.3389</v>
      </c>
      <c r="N230" s="328">
        <f t="shared" si="46"/>
        <v>0.037</v>
      </c>
      <c r="O230" s="325">
        <f t="shared" si="47"/>
        <v>32.97569487</v>
      </c>
      <c r="P230" s="324"/>
    </row>
    <row r="231" ht="15.75" customHeight="1">
      <c r="A231" s="3"/>
      <c r="B231" s="3"/>
      <c r="C231" s="321">
        <v>213.0</v>
      </c>
      <c r="D231" s="322" t="s">
        <v>245</v>
      </c>
      <c r="E231" s="323">
        <v>43964.0</v>
      </c>
      <c r="F231" s="324">
        <v>1432.0</v>
      </c>
      <c r="G231" s="324">
        <v>517.0</v>
      </c>
      <c r="H231" s="325">
        <v>69.9</v>
      </c>
      <c r="I231" s="325">
        <f t="shared" si="44"/>
        <v>1668.28</v>
      </c>
      <c r="J231" s="325">
        <f t="shared" si="45"/>
        <v>1134.869421</v>
      </c>
      <c r="K231" s="326" t="s">
        <v>20</v>
      </c>
      <c r="L231" s="327">
        <v>4.3203</v>
      </c>
      <c r="M231" s="327">
        <v>4.358</v>
      </c>
      <c r="N231" s="328">
        <f t="shared" si="46"/>
        <v>0.0377</v>
      </c>
      <c r="O231" s="325">
        <f t="shared" si="47"/>
        <v>33.21968087</v>
      </c>
      <c r="P231" s="324"/>
    </row>
    <row r="232" ht="15.75" customHeight="1">
      <c r="A232" s="3"/>
      <c r="B232" s="4"/>
      <c r="C232" s="321">
        <v>214.0</v>
      </c>
      <c r="D232" s="326" t="s">
        <v>246</v>
      </c>
      <c r="E232" s="323">
        <v>43965.0</v>
      </c>
      <c r="F232" s="324">
        <v>1400.0</v>
      </c>
      <c r="G232" s="324">
        <v>517.0</v>
      </c>
      <c r="H232" s="325">
        <v>69.59</v>
      </c>
      <c r="I232" s="325">
        <f t="shared" si="44"/>
        <v>1623.766667</v>
      </c>
      <c r="J232" s="325">
        <f t="shared" si="45"/>
        <v>1104.58864</v>
      </c>
      <c r="K232" s="322" t="s">
        <v>20</v>
      </c>
      <c r="L232" s="329">
        <v>4.3308</v>
      </c>
      <c r="M232" s="329">
        <v>4.3617</v>
      </c>
      <c r="N232" s="328">
        <f t="shared" si="46"/>
        <v>0.0309</v>
      </c>
      <c r="O232" s="325">
        <f t="shared" si="47"/>
        <v>27.9742149</v>
      </c>
      <c r="P232" s="324"/>
    </row>
    <row r="233" ht="15.75" customHeight="1">
      <c r="A233" s="3"/>
      <c r="B233" s="330" t="s">
        <v>247</v>
      </c>
      <c r="C233" s="321">
        <v>215.0</v>
      </c>
      <c r="D233" s="326" t="s">
        <v>248</v>
      </c>
      <c r="E233" s="323">
        <v>43966.0</v>
      </c>
      <c r="F233" s="324">
        <v>1402.0</v>
      </c>
      <c r="G233" s="324">
        <v>517.0</v>
      </c>
      <c r="H233" s="325">
        <v>69.58</v>
      </c>
      <c r="I233" s="325">
        <f t="shared" si="44"/>
        <v>1625.852667</v>
      </c>
      <c r="J233" s="325">
        <f t="shared" si="45"/>
        <v>1106.007669</v>
      </c>
      <c r="K233" s="322" t="s">
        <v>20</v>
      </c>
      <c r="L233" s="329">
        <v>4.3251</v>
      </c>
      <c r="M233" s="329">
        <v>4.3581</v>
      </c>
      <c r="N233" s="328">
        <f t="shared" si="46"/>
        <v>0.033</v>
      </c>
      <c r="O233" s="325">
        <f t="shared" si="47"/>
        <v>29.83704446</v>
      </c>
      <c r="P233" s="324"/>
    </row>
    <row r="234" ht="15.75" customHeight="1">
      <c r="A234" s="3"/>
      <c r="B234" s="3"/>
      <c r="C234" s="321">
        <v>216.0</v>
      </c>
      <c r="D234" s="326" t="s">
        <v>249</v>
      </c>
      <c r="E234" s="323">
        <v>43967.0</v>
      </c>
      <c r="F234" s="324">
        <v>1456.0</v>
      </c>
      <c r="G234" s="324">
        <v>517.0</v>
      </c>
      <c r="H234" s="325">
        <v>70.09</v>
      </c>
      <c r="I234" s="325">
        <f t="shared" si="44"/>
        <v>1700.850667</v>
      </c>
      <c r="J234" s="325">
        <f t="shared" si="45"/>
        <v>1157.026046</v>
      </c>
      <c r="K234" s="322" t="s">
        <v>20</v>
      </c>
      <c r="L234" s="329">
        <v>4.3603</v>
      </c>
      <c r="M234" s="329">
        <v>4.3899</v>
      </c>
      <c r="N234" s="328">
        <f t="shared" si="46"/>
        <v>0.0296</v>
      </c>
      <c r="O234" s="325">
        <f t="shared" si="47"/>
        <v>25.58282946</v>
      </c>
      <c r="P234" s="324"/>
    </row>
    <row r="235" ht="15.75" customHeight="1">
      <c r="A235" s="3"/>
      <c r="B235" s="4"/>
      <c r="C235" s="321">
        <v>217.0</v>
      </c>
      <c r="D235" s="326" t="s">
        <v>250</v>
      </c>
      <c r="E235" s="323">
        <v>43968.0</v>
      </c>
      <c r="F235" s="324">
        <v>1475.0</v>
      </c>
      <c r="G235" s="324">
        <v>517.0</v>
      </c>
      <c r="H235" s="325">
        <v>70.01</v>
      </c>
      <c r="I235" s="325">
        <f t="shared" si="44"/>
        <v>1721.079167</v>
      </c>
      <c r="J235" s="325">
        <f t="shared" si="45"/>
        <v>1170.786749</v>
      </c>
      <c r="K235" s="322" t="s">
        <v>20</v>
      </c>
      <c r="L235" s="329">
        <v>4.3426</v>
      </c>
      <c r="M235" s="329">
        <v>4.3729</v>
      </c>
      <c r="N235" s="328">
        <f t="shared" si="46"/>
        <v>0.0303</v>
      </c>
      <c r="O235" s="325">
        <f t="shared" si="47"/>
        <v>25.88003326</v>
      </c>
      <c r="P235" s="324"/>
    </row>
    <row r="236" ht="15.75" customHeight="1">
      <c r="A236" s="3"/>
      <c r="B236" s="330" t="s">
        <v>251</v>
      </c>
      <c r="C236" s="321">
        <v>218.0</v>
      </c>
      <c r="D236" s="326" t="s">
        <v>252</v>
      </c>
      <c r="E236" s="323">
        <v>43969.0</v>
      </c>
      <c r="F236" s="324">
        <v>1415.0</v>
      </c>
      <c r="G236" s="324">
        <v>517.0</v>
      </c>
      <c r="H236" s="325">
        <v>69.69</v>
      </c>
      <c r="I236" s="325">
        <f t="shared" si="44"/>
        <v>1643.5225</v>
      </c>
      <c r="J236" s="325">
        <f t="shared" si="45"/>
        <v>1118.027806</v>
      </c>
      <c r="K236" s="322" t="s">
        <v>20</v>
      </c>
      <c r="L236" s="329">
        <v>4.3283</v>
      </c>
      <c r="M236" s="329">
        <v>4.3606</v>
      </c>
      <c r="N236" s="328">
        <f t="shared" si="46"/>
        <v>0.0323</v>
      </c>
      <c r="O236" s="325">
        <f t="shared" si="47"/>
        <v>28.89015803</v>
      </c>
      <c r="P236" s="324"/>
    </row>
    <row r="237" ht="15.75" customHeight="1">
      <c r="A237" s="3"/>
      <c r="B237" s="3"/>
      <c r="C237" s="321">
        <v>219.0</v>
      </c>
      <c r="D237" s="326" t="s">
        <v>253</v>
      </c>
      <c r="E237" s="323">
        <v>43970.0</v>
      </c>
      <c r="F237" s="324">
        <v>1430.0</v>
      </c>
      <c r="G237" s="324">
        <v>517.0</v>
      </c>
      <c r="H237" s="325">
        <v>69.85</v>
      </c>
      <c r="I237" s="325">
        <f t="shared" si="44"/>
        <v>1664.758333</v>
      </c>
      <c r="J237" s="325">
        <f t="shared" si="45"/>
        <v>1132.473761</v>
      </c>
      <c r="K237" s="322" t="s">
        <v>20</v>
      </c>
      <c r="L237" s="329">
        <v>4.3101</v>
      </c>
      <c r="M237" s="329">
        <v>4.3471</v>
      </c>
      <c r="N237" s="328">
        <f t="shared" si="46"/>
        <v>0.037</v>
      </c>
      <c r="O237" s="325">
        <f t="shared" si="47"/>
        <v>32.67183866</v>
      </c>
      <c r="P237" s="324"/>
    </row>
    <row r="238" ht="15.75" customHeight="1">
      <c r="A238" s="3"/>
      <c r="B238" s="4"/>
      <c r="C238" s="321">
        <v>220.0</v>
      </c>
      <c r="D238" s="326" t="s">
        <v>254</v>
      </c>
      <c r="E238" s="331">
        <v>43971.0</v>
      </c>
      <c r="F238" s="324">
        <v>1445.0</v>
      </c>
      <c r="G238" s="324">
        <v>517.0</v>
      </c>
      <c r="H238" s="325">
        <v>69.79</v>
      </c>
      <c r="I238" s="325">
        <f t="shared" si="44"/>
        <v>1680.775833</v>
      </c>
      <c r="J238" s="325">
        <f t="shared" si="45"/>
        <v>1143.369876</v>
      </c>
      <c r="K238" s="322" t="s">
        <v>20</v>
      </c>
      <c r="L238" s="329">
        <v>4.3262</v>
      </c>
      <c r="M238" s="329">
        <v>4.3592</v>
      </c>
      <c r="N238" s="328">
        <f t="shared" si="46"/>
        <v>0.033</v>
      </c>
      <c r="O238" s="325">
        <f t="shared" si="47"/>
        <v>28.86205128</v>
      </c>
      <c r="P238" s="324"/>
    </row>
    <row r="239" ht="15.75" customHeight="1">
      <c r="A239" s="3"/>
      <c r="B239" s="330" t="s">
        <v>255</v>
      </c>
      <c r="C239" s="321">
        <v>221.0</v>
      </c>
      <c r="D239" s="326" t="s">
        <v>256</v>
      </c>
      <c r="E239" s="331">
        <v>43972.0</v>
      </c>
      <c r="F239" s="324">
        <v>1410.0</v>
      </c>
      <c r="G239" s="324">
        <v>517.0</v>
      </c>
      <c r="H239" s="325">
        <v>69.82</v>
      </c>
      <c r="I239" s="325">
        <f t="shared" si="44"/>
        <v>1640.77</v>
      </c>
      <c r="J239" s="325">
        <f t="shared" si="45"/>
        <v>1116.155382</v>
      </c>
      <c r="K239" s="322" t="s">
        <v>20</v>
      </c>
      <c r="L239" s="329">
        <v>4.3446</v>
      </c>
      <c r="M239" s="329">
        <v>4.3774</v>
      </c>
      <c r="N239" s="328">
        <f t="shared" si="46"/>
        <v>0.0328</v>
      </c>
      <c r="O239" s="325">
        <f t="shared" si="47"/>
        <v>29.38658949</v>
      </c>
      <c r="P239" s="324"/>
    </row>
    <row r="240" ht="15.75" customHeight="1">
      <c r="A240" s="3"/>
      <c r="B240" s="3"/>
      <c r="C240" s="321">
        <v>222.0</v>
      </c>
      <c r="D240" s="326" t="s">
        <v>257</v>
      </c>
      <c r="E240" s="331">
        <v>43973.0</v>
      </c>
      <c r="F240" s="324">
        <v>1460.0</v>
      </c>
      <c r="G240" s="324">
        <v>517.0</v>
      </c>
      <c r="H240" s="325">
        <v>69.89</v>
      </c>
      <c r="I240" s="325">
        <f t="shared" si="44"/>
        <v>1700.656667</v>
      </c>
      <c r="J240" s="325">
        <f t="shared" si="45"/>
        <v>1156.894075</v>
      </c>
      <c r="K240" s="322" t="s">
        <v>20</v>
      </c>
      <c r="L240" s="329">
        <v>4.3447</v>
      </c>
      <c r="M240" s="329">
        <v>4.3884</v>
      </c>
      <c r="N240" s="328">
        <f t="shared" si="46"/>
        <v>0.0437</v>
      </c>
      <c r="O240" s="325">
        <f t="shared" si="47"/>
        <v>37.77355331</v>
      </c>
      <c r="P240" s="324"/>
    </row>
    <row r="241" ht="15.75" customHeight="1">
      <c r="A241" s="3"/>
      <c r="B241" s="4"/>
      <c r="C241" s="321">
        <v>223.0</v>
      </c>
      <c r="D241" s="326" t="s">
        <v>258</v>
      </c>
      <c r="E241" s="331">
        <v>43974.0</v>
      </c>
      <c r="F241" s="324">
        <v>1435.0</v>
      </c>
      <c r="G241" s="324">
        <v>517.0</v>
      </c>
      <c r="H241" s="325">
        <v>70.17</v>
      </c>
      <c r="I241" s="325">
        <f t="shared" si="44"/>
        <v>1678.2325</v>
      </c>
      <c r="J241" s="325">
        <f t="shared" si="45"/>
        <v>1141.63974</v>
      </c>
      <c r="K241" s="322" t="s">
        <v>20</v>
      </c>
      <c r="L241" s="329">
        <v>4.3353</v>
      </c>
      <c r="M241" s="329">
        <v>4.3625</v>
      </c>
      <c r="N241" s="328">
        <f t="shared" si="46"/>
        <v>0.0272</v>
      </c>
      <c r="O241" s="325">
        <f t="shared" si="47"/>
        <v>23.82537945</v>
      </c>
      <c r="P241" s="324"/>
    </row>
    <row r="242" ht="15.75" customHeight="1">
      <c r="A242" s="3"/>
      <c r="B242" s="330" t="s">
        <v>259</v>
      </c>
      <c r="C242" s="321">
        <v>224.0</v>
      </c>
      <c r="D242" s="326" t="s">
        <v>260</v>
      </c>
      <c r="E242" s="331">
        <v>43975.0</v>
      </c>
      <c r="F242" s="324">
        <v>1400.0</v>
      </c>
      <c r="G242" s="324">
        <v>517.0</v>
      </c>
      <c r="H242" s="325">
        <v>70.03</v>
      </c>
      <c r="I242" s="325">
        <f t="shared" si="44"/>
        <v>1634.033333</v>
      </c>
      <c r="J242" s="325">
        <f t="shared" si="45"/>
        <v>1111.572675</v>
      </c>
      <c r="K242" s="322" t="s">
        <v>20</v>
      </c>
      <c r="L242" s="329">
        <v>4.3043</v>
      </c>
      <c r="M242" s="329">
        <v>4.3416</v>
      </c>
      <c r="N242" s="328">
        <f t="shared" si="46"/>
        <v>0.0373</v>
      </c>
      <c r="O242" s="325">
        <f t="shared" si="47"/>
        <v>33.55606055</v>
      </c>
      <c r="P242" s="324"/>
    </row>
    <row r="243" ht="15.75" customHeight="1">
      <c r="A243" s="3"/>
      <c r="B243" s="3"/>
      <c r="C243" s="321">
        <v>225.0</v>
      </c>
      <c r="D243" s="326" t="s">
        <v>261</v>
      </c>
      <c r="E243" s="331">
        <v>43976.0</v>
      </c>
      <c r="F243" s="324">
        <v>1432.0</v>
      </c>
      <c r="G243" s="324">
        <v>517.0</v>
      </c>
      <c r="H243" s="325">
        <v>70.0</v>
      </c>
      <c r="I243" s="325">
        <f t="shared" si="44"/>
        <v>1670.666667</v>
      </c>
      <c r="J243" s="325">
        <f t="shared" si="45"/>
        <v>1136.492982</v>
      </c>
      <c r="K243" s="322" t="s">
        <v>20</v>
      </c>
      <c r="L243" s="329">
        <v>4.3199</v>
      </c>
      <c r="M243" s="329">
        <v>4.3668</v>
      </c>
      <c r="N243" s="328">
        <f t="shared" si="46"/>
        <v>0.0469</v>
      </c>
      <c r="O243" s="325">
        <f t="shared" si="47"/>
        <v>41.26730277</v>
      </c>
      <c r="P243" s="324"/>
    </row>
    <row r="244" ht="15.75" customHeight="1">
      <c r="A244" s="3"/>
      <c r="B244" s="4"/>
      <c r="C244" s="321">
        <v>226.0</v>
      </c>
      <c r="D244" s="326" t="s">
        <v>262</v>
      </c>
      <c r="E244" s="331">
        <v>43977.0</v>
      </c>
      <c r="F244" s="324">
        <v>1460.0</v>
      </c>
      <c r="G244" s="324">
        <v>517.0</v>
      </c>
      <c r="H244" s="325">
        <v>70.07</v>
      </c>
      <c r="I244" s="325">
        <f t="shared" si="44"/>
        <v>1705.036667</v>
      </c>
      <c r="J244" s="325">
        <f t="shared" si="45"/>
        <v>1159.873627</v>
      </c>
      <c r="K244" s="322" t="s">
        <v>20</v>
      </c>
      <c r="L244" s="329">
        <v>4.2115</v>
      </c>
      <c r="M244" s="329">
        <v>4.2523</v>
      </c>
      <c r="N244" s="328">
        <f t="shared" si="46"/>
        <v>0.0408</v>
      </c>
      <c r="O244" s="325">
        <f t="shared" si="47"/>
        <v>35.17624597</v>
      </c>
      <c r="P244" s="324"/>
    </row>
    <row r="245" ht="15.75" customHeight="1">
      <c r="A245" s="3"/>
      <c r="B245" s="330" t="s">
        <v>259</v>
      </c>
      <c r="C245" s="321">
        <v>227.0</v>
      </c>
      <c r="D245" s="326" t="s">
        <v>263</v>
      </c>
      <c r="E245" s="331">
        <v>43978.0</v>
      </c>
      <c r="F245" s="324">
        <v>1404.0</v>
      </c>
      <c r="G245" s="324">
        <v>517.0</v>
      </c>
      <c r="H245" s="325">
        <v>70.2</v>
      </c>
      <c r="I245" s="325">
        <f t="shared" si="44"/>
        <v>1642.68</v>
      </c>
      <c r="J245" s="325">
        <f t="shared" si="45"/>
        <v>1117.454684</v>
      </c>
      <c r="K245" s="322" t="s">
        <v>20</v>
      </c>
      <c r="L245" s="329">
        <v>4.2358</v>
      </c>
      <c r="M245" s="329">
        <v>4.284</v>
      </c>
      <c r="N245" s="328">
        <f t="shared" si="46"/>
        <v>0.0482</v>
      </c>
      <c r="O245" s="325">
        <f t="shared" si="47"/>
        <v>43.13374017</v>
      </c>
      <c r="P245" s="324"/>
    </row>
    <row r="246" ht="15.75" customHeight="1">
      <c r="A246" s="3"/>
      <c r="B246" s="3"/>
      <c r="C246" s="321">
        <v>228.0</v>
      </c>
      <c r="D246" s="326" t="s">
        <v>264</v>
      </c>
      <c r="E246" s="331">
        <v>43979.0</v>
      </c>
      <c r="F246" s="324">
        <v>1444.0</v>
      </c>
      <c r="G246" s="324">
        <v>517.0</v>
      </c>
      <c r="H246" s="325">
        <v>69.85</v>
      </c>
      <c r="I246" s="325">
        <f t="shared" si="44"/>
        <v>1681.056667</v>
      </c>
      <c r="J246" s="325">
        <f t="shared" si="45"/>
        <v>1143.560917</v>
      </c>
      <c r="K246" s="322" t="s">
        <v>20</v>
      </c>
      <c r="L246" s="329">
        <v>4.2206</v>
      </c>
      <c r="M246" s="329">
        <v>4.2659</v>
      </c>
      <c r="N246" s="328">
        <f t="shared" si="46"/>
        <v>0.0453</v>
      </c>
      <c r="O246" s="325">
        <f t="shared" si="47"/>
        <v>39.61310617</v>
      </c>
      <c r="P246" s="324"/>
    </row>
    <row r="247" ht="15.75" customHeight="1">
      <c r="A247" s="3"/>
      <c r="B247" s="4"/>
      <c r="C247" s="321">
        <v>229.0</v>
      </c>
      <c r="D247" s="326" t="s">
        <v>265</v>
      </c>
      <c r="E247" s="331">
        <v>43980.0</v>
      </c>
      <c r="F247" s="324">
        <v>1430.0</v>
      </c>
      <c r="G247" s="324">
        <v>517.0</v>
      </c>
      <c r="H247" s="325">
        <v>69.88</v>
      </c>
      <c r="I247" s="325">
        <f t="shared" si="44"/>
        <v>1665.473333</v>
      </c>
      <c r="J247" s="325">
        <f t="shared" si="45"/>
        <v>1132.960149</v>
      </c>
      <c r="K247" s="322" t="s">
        <v>20</v>
      </c>
      <c r="L247" s="329">
        <v>4.1632</v>
      </c>
      <c r="M247" s="329">
        <v>4.2057</v>
      </c>
      <c r="N247" s="328">
        <f t="shared" si="46"/>
        <v>0.0425</v>
      </c>
      <c r="O247" s="325">
        <f t="shared" si="47"/>
        <v>37.51235207</v>
      </c>
      <c r="P247" s="324"/>
    </row>
    <row r="248" ht="15.75" customHeight="1">
      <c r="A248" s="3"/>
      <c r="B248" s="330" t="s">
        <v>266</v>
      </c>
      <c r="C248" s="321">
        <v>230.0</v>
      </c>
      <c r="D248" s="326" t="s">
        <v>267</v>
      </c>
      <c r="E248" s="331">
        <v>43981.0</v>
      </c>
      <c r="F248" s="324">
        <v>1448.0</v>
      </c>
      <c r="G248" s="324">
        <v>517.0</v>
      </c>
      <c r="H248" s="325">
        <v>70.11</v>
      </c>
      <c r="I248" s="325">
        <f t="shared" si="44"/>
        <v>1691.988</v>
      </c>
      <c r="J248" s="325">
        <f t="shared" si="45"/>
        <v>1150.9971</v>
      </c>
      <c r="K248" s="322" t="s">
        <v>20</v>
      </c>
      <c r="L248" s="329">
        <v>4.157</v>
      </c>
      <c r="M248" s="329">
        <v>4.1949</v>
      </c>
      <c r="N248" s="328">
        <f t="shared" si="46"/>
        <v>0.0379</v>
      </c>
      <c r="O248" s="325">
        <f t="shared" si="47"/>
        <v>32.92797176</v>
      </c>
      <c r="P248" s="324"/>
    </row>
    <row r="249" ht="15.75" customHeight="1">
      <c r="A249" s="3"/>
      <c r="B249" s="4"/>
      <c r="C249" s="321">
        <v>231.0</v>
      </c>
      <c r="D249" s="332" t="s">
        <v>268</v>
      </c>
      <c r="E249" s="331">
        <v>43982.0</v>
      </c>
      <c r="F249" s="324">
        <v>1419.0</v>
      </c>
      <c r="G249" s="324">
        <v>517.0</v>
      </c>
      <c r="H249" s="325">
        <v>70.02</v>
      </c>
      <c r="I249" s="325">
        <f t="shared" si="44"/>
        <v>1655.973</v>
      </c>
      <c r="J249" s="325">
        <f t="shared" si="45"/>
        <v>1126.497422</v>
      </c>
      <c r="K249" s="322" t="s">
        <v>20</v>
      </c>
      <c r="L249" s="329">
        <v>4.1706</v>
      </c>
      <c r="M249" s="329">
        <v>4.2104</v>
      </c>
      <c r="N249" s="328">
        <f t="shared" si="46"/>
        <v>0.0398</v>
      </c>
      <c r="O249" s="325">
        <f t="shared" si="47"/>
        <v>35.33075106</v>
      </c>
      <c r="P249" s="324"/>
    </row>
    <row r="250" ht="15.75" customHeight="1">
      <c r="A250" s="3"/>
      <c r="B250" s="73" t="s">
        <v>269</v>
      </c>
      <c r="C250" s="333">
        <v>232.0</v>
      </c>
      <c r="D250" s="334" t="s">
        <v>270</v>
      </c>
      <c r="E250" s="335">
        <v>43984.0</v>
      </c>
      <c r="F250" s="336">
        <v>1433.0</v>
      </c>
      <c r="G250" s="336">
        <v>517.3</v>
      </c>
      <c r="H250" s="337">
        <v>69.98</v>
      </c>
      <c r="I250" s="337">
        <f t="shared" si="44"/>
        <v>1671.355667</v>
      </c>
      <c r="J250" s="337">
        <f t="shared" si="45"/>
        <v>1137.621429</v>
      </c>
      <c r="K250" s="333" t="s">
        <v>20</v>
      </c>
      <c r="L250" s="338">
        <v>4.1875</v>
      </c>
      <c r="M250" s="338">
        <v>4.2493</v>
      </c>
      <c r="N250" s="339">
        <f t="shared" si="46"/>
        <v>0.0618</v>
      </c>
      <c r="O250" s="337">
        <f t="shared" si="47"/>
        <v>54.32387119</v>
      </c>
      <c r="P250" s="336"/>
    </row>
    <row r="251" ht="15.75" customHeight="1">
      <c r="A251" s="3"/>
      <c r="B251" s="3"/>
      <c r="C251" s="333">
        <v>233.0</v>
      </c>
      <c r="D251" s="334" t="s">
        <v>271</v>
      </c>
      <c r="E251" s="335">
        <v>43985.0</v>
      </c>
      <c r="F251" s="336">
        <v>1449.0</v>
      </c>
      <c r="G251" s="336">
        <v>517.3</v>
      </c>
      <c r="H251" s="337">
        <v>69.84</v>
      </c>
      <c r="I251" s="337">
        <f t="shared" si="44"/>
        <v>1686.636</v>
      </c>
      <c r="J251" s="337">
        <f t="shared" si="45"/>
        <v>1148.022109</v>
      </c>
      <c r="K251" s="333" t="s">
        <v>20</v>
      </c>
      <c r="L251" s="338">
        <v>4.1944</v>
      </c>
      <c r="M251" s="338">
        <v>4.2386</v>
      </c>
      <c r="N251" s="339">
        <f t="shared" si="46"/>
        <v>0.0442</v>
      </c>
      <c r="O251" s="337">
        <f t="shared" si="47"/>
        <v>38.50100068</v>
      </c>
      <c r="P251" s="336"/>
    </row>
    <row r="252" ht="15.75" customHeight="1">
      <c r="A252" s="3"/>
      <c r="B252" s="3"/>
      <c r="C252" s="333">
        <v>234.0</v>
      </c>
      <c r="D252" s="334" t="s">
        <v>272</v>
      </c>
      <c r="E252" s="335">
        <v>43986.0</v>
      </c>
      <c r="F252" s="336">
        <v>1448.0</v>
      </c>
      <c r="G252" s="336">
        <v>517.3</v>
      </c>
      <c r="H252" s="337">
        <v>69.74</v>
      </c>
      <c r="I252" s="337">
        <f t="shared" si="44"/>
        <v>1683.058667</v>
      </c>
      <c r="J252" s="337">
        <f t="shared" si="45"/>
        <v>1145.587169</v>
      </c>
      <c r="K252" s="333" t="s">
        <v>20</v>
      </c>
      <c r="L252" s="338">
        <v>4.1851</v>
      </c>
      <c r="M252" s="338">
        <v>4.2384</v>
      </c>
      <c r="N252" s="339">
        <f t="shared" si="46"/>
        <v>0.0533</v>
      </c>
      <c r="O252" s="337">
        <f t="shared" si="47"/>
        <v>46.5263591</v>
      </c>
      <c r="P252" s="336"/>
    </row>
    <row r="253" ht="15.75" customHeight="1">
      <c r="A253" s="3"/>
      <c r="B253" s="3"/>
      <c r="C253" s="333">
        <v>235.0</v>
      </c>
      <c r="D253" s="334" t="s">
        <v>273</v>
      </c>
      <c r="E253" s="335">
        <v>44006.0</v>
      </c>
      <c r="F253" s="336">
        <v>1423.0</v>
      </c>
      <c r="G253" s="336">
        <v>517.3</v>
      </c>
      <c r="H253" s="337">
        <v>70.01</v>
      </c>
      <c r="I253" s="337">
        <f t="shared" si="44"/>
        <v>1660.403833</v>
      </c>
      <c r="J253" s="337">
        <f t="shared" si="45"/>
        <v>1130.166978</v>
      </c>
      <c r="K253" s="333" t="s">
        <v>20</v>
      </c>
      <c r="L253" s="338">
        <v>4.1809</v>
      </c>
      <c r="M253" s="338">
        <v>4.2447</v>
      </c>
      <c r="N253" s="339">
        <f t="shared" si="46"/>
        <v>0.0638</v>
      </c>
      <c r="O253" s="337">
        <f t="shared" si="47"/>
        <v>56.45183523</v>
      </c>
      <c r="P253" s="336"/>
    </row>
    <row r="254" ht="15.75" customHeight="1">
      <c r="A254" s="3"/>
      <c r="B254" s="3"/>
      <c r="C254" s="333">
        <v>236.0</v>
      </c>
      <c r="D254" s="334" t="s">
        <v>274</v>
      </c>
      <c r="E254" s="335">
        <v>44007.0</v>
      </c>
      <c r="F254" s="336">
        <v>1455.0</v>
      </c>
      <c r="G254" s="336">
        <v>517.3</v>
      </c>
      <c r="H254" s="337">
        <v>69.76</v>
      </c>
      <c r="I254" s="337">
        <f t="shared" si="44"/>
        <v>1691.68</v>
      </c>
      <c r="J254" s="337">
        <f t="shared" si="45"/>
        <v>1151.455347</v>
      </c>
      <c r="K254" s="333" t="s">
        <v>20</v>
      </c>
      <c r="L254" s="338">
        <v>4.2017</v>
      </c>
      <c r="M254" s="338">
        <v>4.2868</v>
      </c>
      <c r="N254" s="339">
        <f t="shared" si="46"/>
        <v>0.0851</v>
      </c>
      <c r="O254" s="337">
        <f t="shared" si="47"/>
        <v>73.90646992</v>
      </c>
      <c r="P254" s="336"/>
    </row>
    <row r="255" ht="15.75" customHeight="1">
      <c r="A255" s="3"/>
      <c r="B255" s="3"/>
      <c r="C255" s="333">
        <v>237.0</v>
      </c>
      <c r="D255" s="334" t="s">
        <v>275</v>
      </c>
      <c r="E255" s="335">
        <v>44008.0</v>
      </c>
      <c r="F255" s="336">
        <v>1443.0</v>
      </c>
      <c r="G255" s="336">
        <v>517.3</v>
      </c>
      <c r="H255" s="337">
        <v>69.81</v>
      </c>
      <c r="I255" s="337">
        <f t="shared" si="44"/>
        <v>1678.9305</v>
      </c>
      <c r="J255" s="337">
        <f t="shared" si="45"/>
        <v>1142.7773</v>
      </c>
      <c r="K255" s="333" t="s">
        <v>20</v>
      </c>
      <c r="L255" s="338">
        <v>4.2062</v>
      </c>
      <c r="M255" s="338">
        <v>4.2723</v>
      </c>
      <c r="N255" s="339">
        <f t="shared" si="46"/>
        <v>0.0661</v>
      </c>
      <c r="O255" s="337">
        <f t="shared" si="47"/>
        <v>57.84154098</v>
      </c>
      <c r="P255" s="336"/>
    </row>
    <row r="256" ht="15.75" customHeight="1">
      <c r="A256" s="3"/>
      <c r="B256" s="3"/>
      <c r="C256" s="333">
        <v>238.0</v>
      </c>
      <c r="D256" s="334" t="s">
        <v>276</v>
      </c>
      <c r="E256" s="335">
        <v>44009.0</v>
      </c>
      <c r="F256" s="336">
        <v>1432.0</v>
      </c>
      <c r="G256" s="336">
        <v>517.3</v>
      </c>
      <c r="H256" s="337">
        <v>70.05</v>
      </c>
      <c r="I256" s="337">
        <f t="shared" si="44"/>
        <v>1671.86</v>
      </c>
      <c r="J256" s="337">
        <f t="shared" si="45"/>
        <v>1137.964708</v>
      </c>
      <c r="K256" s="333" t="s">
        <v>20</v>
      </c>
      <c r="L256" s="338">
        <v>4.1947</v>
      </c>
      <c r="M256" s="338">
        <v>4.2554</v>
      </c>
      <c r="N256" s="339">
        <f t="shared" si="46"/>
        <v>0.0607</v>
      </c>
      <c r="O256" s="337">
        <f t="shared" si="47"/>
        <v>53.34084579</v>
      </c>
      <c r="P256" s="336"/>
    </row>
    <row r="257" ht="15.75" customHeight="1">
      <c r="A257" s="3"/>
      <c r="B257" s="3"/>
      <c r="C257" s="333">
        <v>239.0</v>
      </c>
      <c r="D257" s="334" t="s">
        <v>277</v>
      </c>
      <c r="E257" s="335">
        <v>44010.0</v>
      </c>
      <c r="F257" s="336">
        <v>1428.0</v>
      </c>
      <c r="G257" s="336">
        <v>517.3</v>
      </c>
      <c r="H257" s="337">
        <v>70.13</v>
      </c>
      <c r="I257" s="337">
        <f t="shared" si="44"/>
        <v>1669.094</v>
      </c>
      <c r="J257" s="337">
        <f t="shared" si="45"/>
        <v>1136.082008</v>
      </c>
      <c r="K257" s="333" t="s">
        <v>22</v>
      </c>
      <c r="L257" s="338">
        <v>4.2162</v>
      </c>
      <c r="M257" s="338">
        <v>4.262</v>
      </c>
      <c r="N257" s="339">
        <f t="shared" si="46"/>
        <v>0.0458</v>
      </c>
      <c r="O257" s="337">
        <f t="shared" si="47"/>
        <v>40.31399113</v>
      </c>
      <c r="P257" s="336"/>
    </row>
    <row r="258" ht="15.75" customHeight="1">
      <c r="A258" s="3"/>
      <c r="B258" s="3"/>
      <c r="C258" s="333">
        <v>240.0</v>
      </c>
      <c r="D258" s="334" t="s">
        <v>278</v>
      </c>
      <c r="E258" s="335">
        <v>44011.0</v>
      </c>
      <c r="F258" s="336">
        <v>1440.0</v>
      </c>
      <c r="G258" s="336">
        <v>517.3</v>
      </c>
      <c r="H258" s="337">
        <v>69.92</v>
      </c>
      <c r="I258" s="337">
        <f t="shared" si="44"/>
        <v>1678.08</v>
      </c>
      <c r="J258" s="337">
        <f t="shared" si="45"/>
        <v>1142.1984</v>
      </c>
      <c r="K258" s="333" t="s">
        <v>22</v>
      </c>
      <c r="L258" s="338">
        <v>4.1705</v>
      </c>
      <c r="M258" s="338">
        <v>4.2397</v>
      </c>
      <c r="N258" s="339">
        <f t="shared" si="46"/>
        <v>0.0692</v>
      </c>
      <c r="O258" s="337">
        <f t="shared" si="47"/>
        <v>60.58492115</v>
      </c>
      <c r="P258" s="336"/>
    </row>
    <row r="259" ht="15.75" customHeight="1">
      <c r="A259" s="3"/>
      <c r="B259" s="3"/>
      <c r="C259" s="333">
        <v>241.0</v>
      </c>
      <c r="D259" s="334" t="s">
        <v>279</v>
      </c>
      <c r="E259" s="335">
        <v>44012.0</v>
      </c>
      <c r="F259" s="336">
        <v>1420.0</v>
      </c>
      <c r="G259" s="336">
        <v>517.3</v>
      </c>
      <c r="H259" s="337">
        <v>69.86</v>
      </c>
      <c r="I259" s="337">
        <f t="shared" si="44"/>
        <v>1653.353333</v>
      </c>
      <c r="J259" s="337">
        <f t="shared" si="45"/>
        <v>1125.367999</v>
      </c>
      <c r="K259" s="333" t="s">
        <v>22</v>
      </c>
      <c r="L259" s="338">
        <v>4.2086</v>
      </c>
      <c r="M259" s="338">
        <v>4.281</v>
      </c>
      <c r="N259" s="339">
        <f t="shared" si="46"/>
        <v>0.0724</v>
      </c>
      <c r="O259" s="337">
        <f t="shared" si="47"/>
        <v>64.33451107</v>
      </c>
      <c r="P259" s="336"/>
    </row>
    <row r="260" ht="15.75" customHeight="1">
      <c r="A260" s="3"/>
      <c r="B260" s="3"/>
      <c r="C260" s="333">
        <v>242.0</v>
      </c>
      <c r="D260" s="334" t="s">
        <v>280</v>
      </c>
      <c r="E260" s="335">
        <v>44013.0</v>
      </c>
      <c r="F260" s="340">
        <v>1413.0</v>
      </c>
      <c r="G260" s="336">
        <v>517.3</v>
      </c>
      <c r="H260" s="337">
        <v>70.05</v>
      </c>
      <c r="I260" s="337">
        <f t="shared" si="44"/>
        <v>1649.6775</v>
      </c>
      <c r="J260" s="337">
        <f t="shared" si="45"/>
        <v>1122.866014</v>
      </c>
      <c r="K260" s="333" t="s">
        <v>22</v>
      </c>
      <c r="L260" s="338">
        <v>4.1922</v>
      </c>
      <c r="M260" s="338">
        <v>4.2665</v>
      </c>
      <c r="N260" s="339">
        <f t="shared" si="46"/>
        <v>0.0743</v>
      </c>
      <c r="O260" s="337">
        <f t="shared" si="47"/>
        <v>66.16996068</v>
      </c>
      <c r="P260" s="336"/>
    </row>
    <row r="261" ht="15.75" customHeight="1">
      <c r="A261" s="3"/>
      <c r="B261" s="3"/>
      <c r="C261" s="333">
        <v>243.0</v>
      </c>
      <c r="D261" s="333" t="s">
        <v>281</v>
      </c>
      <c r="E261" s="341">
        <v>44037.0</v>
      </c>
      <c r="F261" s="342">
        <v>1460.0</v>
      </c>
      <c r="G261" s="343">
        <v>517.3</v>
      </c>
      <c r="H261" s="337">
        <v>69.83</v>
      </c>
      <c r="I261" s="337">
        <f t="shared" si="44"/>
        <v>1699.196667</v>
      </c>
      <c r="J261" s="337">
        <f t="shared" si="45"/>
        <v>1156.571626</v>
      </c>
      <c r="K261" s="333" t="s">
        <v>22</v>
      </c>
      <c r="L261" s="338">
        <v>4.1713</v>
      </c>
      <c r="M261" s="338">
        <v>4.2218</v>
      </c>
      <c r="N261" s="339">
        <f t="shared" si="46"/>
        <v>0.0505</v>
      </c>
      <c r="O261" s="337">
        <f t="shared" si="47"/>
        <v>43.6635301</v>
      </c>
      <c r="P261" s="336"/>
    </row>
    <row r="262" ht="15.75" customHeight="1">
      <c r="A262" s="3"/>
      <c r="B262" s="3"/>
      <c r="C262" s="333">
        <v>244.0</v>
      </c>
      <c r="D262" s="333" t="s">
        <v>282</v>
      </c>
      <c r="E262" s="341">
        <v>44038.0</v>
      </c>
      <c r="F262" s="342">
        <v>1470.0</v>
      </c>
      <c r="G262" s="343">
        <v>517.3</v>
      </c>
      <c r="H262" s="337">
        <v>69.8</v>
      </c>
      <c r="I262" s="337">
        <f t="shared" si="44"/>
        <v>1710.1</v>
      </c>
      <c r="J262" s="337">
        <f t="shared" si="45"/>
        <v>1163.993066</v>
      </c>
      <c r="K262" s="333" t="s">
        <v>22</v>
      </c>
      <c r="L262" s="338">
        <v>4.1721</v>
      </c>
      <c r="M262" s="338">
        <v>4.2221</v>
      </c>
      <c r="N262" s="339">
        <f t="shared" si="46"/>
        <v>0.05</v>
      </c>
      <c r="O262" s="337">
        <f t="shared" si="47"/>
        <v>42.95558236</v>
      </c>
      <c r="P262" s="336"/>
    </row>
    <row r="263" ht="15.75" customHeight="1">
      <c r="A263" s="3"/>
      <c r="B263" s="3"/>
      <c r="C263" s="333">
        <v>245.0</v>
      </c>
      <c r="D263" s="333" t="s">
        <v>283</v>
      </c>
      <c r="E263" s="341">
        <v>44039.0</v>
      </c>
      <c r="F263" s="342">
        <v>1465.0</v>
      </c>
      <c r="G263" s="343">
        <v>517.3</v>
      </c>
      <c r="H263" s="337">
        <v>69.96</v>
      </c>
      <c r="I263" s="337">
        <f t="shared" si="44"/>
        <v>1708.19</v>
      </c>
      <c r="J263" s="337">
        <f t="shared" si="45"/>
        <v>1162.693009</v>
      </c>
      <c r="K263" s="333" t="s">
        <v>22</v>
      </c>
      <c r="L263" s="338">
        <v>4.1578</v>
      </c>
      <c r="M263" s="338">
        <v>4.2503</v>
      </c>
      <c r="N263" s="339">
        <f t="shared" si="46"/>
        <v>0.0925</v>
      </c>
      <c r="O263" s="337">
        <f t="shared" si="47"/>
        <v>79.55668372</v>
      </c>
      <c r="P263" s="336"/>
    </row>
    <row r="264" ht="15.75" customHeight="1">
      <c r="A264" s="3"/>
      <c r="B264" s="3"/>
      <c r="C264" s="333">
        <v>246.0</v>
      </c>
      <c r="D264" s="333" t="s">
        <v>284</v>
      </c>
      <c r="E264" s="341">
        <v>44040.0</v>
      </c>
      <c r="F264" s="342">
        <v>1435.0</v>
      </c>
      <c r="G264" s="343">
        <v>517.3</v>
      </c>
      <c r="H264" s="337">
        <v>69.79</v>
      </c>
      <c r="I264" s="337">
        <f t="shared" si="44"/>
        <v>1669.144167</v>
      </c>
      <c r="J264" s="337">
        <f t="shared" si="45"/>
        <v>1136.116154</v>
      </c>
      <c r="K264" s="333" t="s">
        <v>20</v>
      </c>
      <c r="L264" s="338">
        <v>4.1558</v>
      </c>
      <c r="M264" s="338">
        <v>4.2499</v>
      </c>
      <c r="N264" s="339">
        <f t="shared" si="46"/>
        <v>0.0941</v>
      </c>
      <c r="O264" s="337">
        <f t="shared" si="47"/>
        <v>82.82603819</v>
      </c>
      <c r="P264" s="336"/>
    </row>
    <row r="265" ht="15.75" customHeight="1">
      <c r="A265" s="3"/>
      <c r="B265" s="3"/>
      <c r="C265" s="333">
        <v>247.0</v>
      </c>
      <c r="D265" s="333" t="s">
        <v>285</v>
      </c>
      <c r="E265" s="341">
        <v>44041.0</v>
      </c>
      <c r="F265" s="342">
        <v>1440.0</v>
      </c>
      <c r="G265" s="343">
        <v>517.3</v>
      </c>
      <c r="H265" s="337">
        <v>69.97</v>
      </c>
      <c r="I265" s="337">
        <f t="shared" si="44"/>
        <v>1679.28</v>
      </c>
      <c r="J265" s="337">
        <f t="shared" si="45"/>
        <v>1143.015189</v>
      </c>
      <c r="K265" s="333" t="s">
        <v>20</v>
      </c>
      <c r="L265" s="338">
        <v>4.1971</v>
      </c>
      <c r="M265" s="338">
        <v>4.2567</v>
      </c>
      <c r="N265" s="339">
        <f t="shared" si="46"/>
        <v>0.0596</v>
      </c>
      <c r="O265" s="337">
        <f t="shared" si="47"/>
        <v>52.14278913</v>
      </c>
      <c r="P265" s="336"/>
    </row>
    <row r="266" ht="15.75" customHeight="1">
      <c r="A266" s="3"/>
      <c r="B266" s="3"/>
      <c r="C266" s="333">
        <v>248.0</v>
      </c>
      <c r="D266" s="334" t="s">
        <v>286</v>
      </c>
      <c r="E266" s="341">
        <v>44042.0</v>
      </c>
      <c r="F266" s="344">
        <v>1455.0</v>
      </c>
      <c r="G266" s="343">
        <v>517.3</v>
      </c>
      <c r="H266" s="337">
        <v>69.91</v>
      </c>
      <c r="I266" s="337">
        <f t="shared" si="44"/>
        <v>1695.3175</v>
      </c>
      <c r="J266" s="337">
        <f t="shared" si="45"/>
        <v>1153.93124</v>
      </c>
      <c r="K266" s="333" t="s">
        <v>20</v>
      </c>
      <c r="L266" s="345">
        <v>4.1853</v>
      </c>
      <c r="M266" s="345">
        <v>4.2622</v>
      </c>
      <c r="N266" s="339">
        <f t="shared" si="46"/>
        <v>0.0769</v>
      </c>
      <c r="O266" s="337">
        <f t="shared" si="47"/>
        <v>66.64175239</v>
      </c>
      <c r="P266" s="336"/>
    </row>
    <row r="267" ht="15.75" customHeight="1">
      <c r="A267" s="3"/>
      <c r="B267" s="3"/>
      <c r="C267" s="333">
        <v>249.0</v>
      </c>
      <c r="D267" s="334" t="s">
        <v>287</v>
      </c>
      <c r="E267" s="341">
        <v>44100.0</v>
      </c>
      <c r="F267" s="336">
        <v>1417.0</v>
      </c>
      <c r="G267" s="343">
        <v>517.3</v>
      </c>
      <c r="H267" s="337">
        <v>70.0</v>
      </c>
      <c r="I267" s="337">
        <f t="shared" si="44"/>
        <v>1653.166667</v>
      </c>
      <c r="J267" s="337">
        <f t="shared" si="45"/>
        <v>1125.240943</v>
      </c>
      <c r="K267" s="333" t="s">
        <v>20</v>
      </c>
      <c r="L267" s="345">
        <v>4.2536</v>
      </c>
      <c r="M267" s="345">
        <v>4.3209</v>
      </c>
      <c r="N267" s="339">
        <f t="shared" si="46"/>
        <v>0.0673</v>
      </c>
      <c r="O267" s="337">
        <f t="shared" si="47"/>
        <v>59.80941275</v>
      </c>
      <c r="P267" s="336"/>
    </row>
    <row r="268" ht="15.75" customHeight="1">
      <c r="A268" s="3"/>
      <c r="B268" s="3"/>
      <c r="C268" s="333">
        <v>250.0</v>
      </c>
      <c r="D268" s="334" t="s">
        <v>288</v>
      </c>
      <c r="E268" s="335">
        <v>44101.0</v>
      </c>
      <c r="F268" s="336">
        <v>1420.0</v>
      </c>
      <c r="G268" s="336">
        <v>517.3</v>
      </c>
      <c r="H268" s="337">
        <v>70.08</v>
      </c>
      <c r="I268" s="337">
        <f t="shared" si="44"/>
        <v>1658.56</v>
      </c>
      <c r="J268" s="337">
        <f t="shared" si="45"/>
        <v>1128.911958</v>
      </c>
      <c r="K268" s="333" t="s">
        <v>20</v>
      </c>
      <c r="L268" s="345">
        <v>4.2603</v>
      </c>
      <c r="M268" s="345">
        <v>4.3184</v>
      </c>
      <c r="N268" s="339">
        <f t="shared" si="46"/>
        <v>0.0581</v>
      </c>
      <c r="O268" s="337">
        <f t="shared" si="47"/>
        <v>51.46548373</v>
      </c>
      <c r="P268" s="336"/>
    </row>
    <row r="269" ht="15.75" customHeight="1">
      <c r="A269" s="3"/>
      <c r="B269" s="3"/>
      <c r="C269" s="333">
        <v>251.0</v>
      </c>
      <c r="D269" s="334" t="s">
        <v>289</v>
      </c>
      <c r="E269" s="335">
        <v>44102.0</v>
      </c>
      <c r="F269" s="336">
        <v>1420.0</v>
      </c>
      <c r="G269" s="336">
        <v>517.3</v>
      </c>
      <c r="H269" s="337">
        <v>70.21</v>
      </c>
      <c r="I269" s="337">
        <f t="shared" si="44"/>
        <v>1661.636667</v>
      </c>
      <c r="J269" s="337">
        <f t="shared" si="45"/>
        <v>1131.006115</v>
      </c>
      <c r="K269" s="333" t="s">
        <v>20</v>
      </c>
      <c r="L269" s="345">
        <v>4.2475</v>
      </c>
      <c r="M269" s="345">
        <v>4.2873</v>
      </c>
      <c r="N269" s="339">
        <f t="shared" si="46"/>
        <v>0.0398</v>
      </c>
      <c r="O269" s="337">
        <f t="shared" si="47"/>
        <v>35.18990699</v>
      </c>
      <c r="P269" s="336"/>
    </row>
    <row r="270" ht="15.75" customHeight="1">
      <c r="A270" s="3"/>
      <c r="B270" s="3"/>
      <c r="C270" s="333">
        <v>252.0</v>
      </c>
      <c r="D270" s="334" t="s">
        <v>290</v>
      </c>
      <c r="E270" s="335">
        <v>44103.0</v>
      </c>
      <c r="F270" s="336">
        <v>1460.0</v>
      </c>
      <c r="G270" s="336">
        <v>517.3</v>
      </c>
      <c r="H270" s="337">
        <v>69.93</v>
      </c>
      <c r="I270" s="337">
        <f t="shared" si="44"/>
        <v>1701.63</v>
      </c>
      <c r="J270" s="337">
        <f t="shared" si="45"/>
        <v>1158.227893</v>
      </c>
      <c r="K270" s="333" t="s">
        <v>22</v>
      </c>
      <c r="L270" s="345">
        <v>4.2897</v>
      </c>
      <c r="M270" s="345">
        <v>4.3329</v>
      </c>
      <c r="N270" s="339">
        <f t="shared" si="46"/>
        <v>0.0432</v>
      </c>
      <c r="O270" s="337">
        <f t="shared" si="47"/>
        <v>37.2983592</v>
      </c>
      <c r="P270" s="336"/>
    </row>
    <row r="271" ht="15.75" customHeight="1">
      <c r="A271" s="3"/>
      <c r="B271" s="3"/>
      <c r="C271" s="333">
        <v>253.0</v>
      </c>
      <c r="D271" s="334" t="s">
        <v>291</v>
      </c>
      <c r="E271" s="335">
        <v>44104.0</v>
      </c>
      <c r="F271" s="336">
        <v>1405.0</v>
      </c>
      <c r="G271" s="336">
        <v>517.3</v>
      </c>
      <c r="H271" s="337">
        <v>69.9</v>
      </c>
      <c r="I271" s="337">
        <f t="shared" si="44"/>
        <v>1636.825</v>
      </c>
      <c r="J271" s="337">
        <f t="shared" si="45"/>
        <v>1114.117859</v>
      </c>
      <c r="K271" s="333" t="s">
        <v>22</v>
      </c>
      <c r="L271" s="345">
        <v>4.2763</v>
      </c>
      <c r="M271" s="345">
        <v>4.3324</v>
      </c>
      <c r="N271" s="339">
        <f t="shared" si="46"/>
        <v>0.0561</v>
      </c>
      <c r="O271" s="337">
        <f t="shared" si="47"/>
        <v>50.35373912</v>
      </c>
      <c r="P271" s="336"/>
    </row>
    <row r="272" ht="15.75" customHeight="1">
      <c r="A272" s="3"/>
      <c r="B272" s="3"/>
      <c r="C272" s="333">
        <v>254.0</v>
      </c>
      <c r="D272" s="334" t="s">
        <v>292</v>
      </c>
      <c r="E272" s="335">
        <v>44105.0</v>
      </c>
      <c r="F272" s="336">
        <v>1427.0</v>
      </c>
      <c r="G272" s="336">
        <v>517.3</v>
      </c>
      <c r="H272" s="337">
        <v>69.84</v>
      </c>
      <c r="I272" s="337">
        <f t="shared" si="44"/>
        <v>1661.028</v>
      </c>
      <c r="J272" s="337">
        <f t="shared" si="45"/>
        <v>1130.591822</v>
      </c>
      <c r="K272" s="333" t="s">
        <v>22</v>
      </c>
      <c r="L272" s="345">
        <v>4.2892</v>
      </c>
      <c r="M272" s="345">
        <v>4.3299</v>
      </c>
      <c r="N272" s="339">
        <f t="shared" si="46"/>
        <v>0.0407</v>
      </c>
      <c r="O272" s="337">
        <f t="shared" si="47"/>
        <v>35.99884523</v>
      </c>
      <c r="P272" s="336"/>
    </row>
    <row r="273" ht="15.75" customHeight="1">
      <c r="A273" s="3"/>
      <c r="B273" s="3"/>
      <c r="C273" s="333">
        <v>255.0</v>
      </c>
      <c r="D273" s="333" t="s">
        <v>293</v>
      </c>
      <c r="E273" s="335">
        <v>44128.0</v>
      </c>
      <c r="F273" s="336">
        <v>1455.0</v>
      </c>
      <c r="G273" s="336">
        <v>517.3</v>
      </c>
      <c r="H273" s="337">
        <v>69.97</v>
      </c>
      <c r="I273" s="337">
        <f t="shared" si="44"/>
        <v>1696.7725</v>
      </c>
      <c r="J273" s="337">
        <f t="shared" si="45"/>
        <v>1154.921598</v>
      </c>
      <c r="K273" s="333" t="s">
        <v>22</v>
      </c>
      <c r="L273" s="345">
        <v>4.3387</v>
      </c>
      <c r="M273" s="345">
        <v>4.3868</v>
      </c>
      <c r="N273" s="339">
        <f t="shared" si="46"/>
        <v>0.0481</v>
      </c>
      <c r="O273" s="337">
        <f t="shared" si="47"/>
        <v>41.64784873</v>
      </c>
      <c r="P273" s="336"/>
    </row>
    <row r="274" ht="15.75" customHeight="1">
      <c r="A274" s="3"/>
      <c r="B274" s="3"/>
      <c r="C274" s="333">
        <v>256.0</v>
      </c>
      <c r="D274" s="333" t="s">
        <v>294</v>
      </c>
      <c r="E274" s="335">
        <v>44129.0</v>
      </c>
      <c r="F274" s="336">
        <v>1419.0</v>
      </c>
      <c r="G274" s="336">
        <v>517.3</v>
      </c>
      <c r="H274" s="337">
        <v>69.77</v>
      </c>
      <c r="I274" s="337">
        <f t="shared" si="44"/>
        <v>1650.0605</v>
      </c>
      <c r="J274" s="337">
        <f t="shared" si="45"/>
        <v>1123.126706</v>
      </c>
      <c r="K274" s="333" t="s">
        <v>22</v>
      </c>
      <c r="L274" s="345">
        <v>4.2601</v>
      </c>
      <c r="M274" s="345">
        <v>4.3039</v>
      </c>
      <c r="N274" s="339">
        <f t="shared" si="46"/>
        <v>0.0438</v>
      </c>
      <c r="O274" s="337">
        <f t="shared" si="47"/>
        <v>38.99827131</v>
      </c>
      <c r="P274" s="336"/>
    </row>
    <row r="275" ht="15.75" customHeight="1">
      <c r="A275" s="3"/>
      <c r="B275" s="3"/>
      <c r="C275" s="333">
        <v>257.0</v>
      </c>
      <c r="D275" s="333" t="s">
        <v>295</v>
      </c>
      <c r="E275" s="335">
        <v>44130.0</v>
      </c>
      <c r="F275" s="336">
        <v>1460.0</v>
      </c>
      <c r="G275" s="336">
        <v>517.3</v>
      </c>
      <c r="H275" s="337">
        <v>70.31</v>
      </c>
      <c r="I275" s="337">
        <f t="shared" si="44"/>
        <v>1710.876667</v>
      </c>
      <c r="J275" s="337">
        <f t="shared" si="45"/>
        <v>1164.52171</v>
      </c>
      <c r="K275" s="333" t="s">
        <v>22</v>
      </c>
      <c r="L275" s="345">
        <v>4.2635</v>
      </c>
      <c r="M275" s="345">
        <v>4.3067</v>
      </c>
      <c r="N275" s="339">
        <f t="shared" si="46"/>
        <v>0.0432</v>
      </c>
      <c r="O275" s="337">
        <f t="shared" si="47"/>
        <v>37.09677512</v>
      </c>
      <c r="P275" s="336"/>
    </row>
    <row r="276" ht="15.75" customHeight="1">
      <c r="A276" s="3"/>
      <c r="B276" s="3"/>
      <c r="C276" s="333">
        <v>258.0</v>
      </c>
      <c r="D276" s="333" t="s">
        <v>296</v>
      </c>
      <c r="E276" s="335">
        <v>44131.0</v>
      </c>
      <c r="F276" s="336">
        <v>1440.0</v>
      </c>
      <c r="G276" s="336">
        <v>517.3</v>
      </c>
      <c r="H276" s="337">
        <v>70.13</v>
      </c>
      <c r="I276" s="337">
        <f t="shared" si="44"/>
        <v>1683.12</v>
      </c>
      <c r="J276" s="337">
        <f t="shared" si="45"/>
        <v>1145.628916</v>
      </c>
      <c r="K276" s="333" t="s">
        <v>20</v>
      </c>
      <c r="L276" s="345">
        <v>4.2576</v>
      </c>
      <c r="M276" s="345">
        <v>4.3309</v>
      </c>
      <c r="N276" s="339">
        <f t="shared" si="46"/>
        <v>0.0733</v>
      </c>
      <c r="O276" s="337">
        <f t="shared" si="47"/>
        <v>63.98232359</v>
      </c>
      <c r="P276" s="336"/>
    </row>
    <row r="277" ht="15.75" customHeight="1">
      <c r="A277" s="3"/>
      <c r="B277" s="3"/>
      <c r="C277" s="333">
        <v>259.0</v>
      </c>
      <c r="D277" s="333" t="s">
        <v>297</v>
      </c>
      <c r="E277" s="335">
        <v>44133.0</v>
      </c>
      <c r="F277" s="336">
        <v>1433.0</v>
      </c>
      <c r="G277" s="336">
        <v>517.3</v>
      </c>
      <c r="H277" s="337">
        <v>70.05</v>
      </c>
      <c r="I277" s="337">
        <f t="shared" si="44"/>
        <v>1673.0275</v>
      </c>
      <c r="J277" s="337">
        <f t="shared" si="45"/>
        <v>1138.759376</v>
      </c>
      <c r="K277" s="333" t="s">
        <v>20</v>
      </c>
      <c r="L277" s="345">
        <v>4.2852</v>
      </c>
      <c r="M277" s="345">
        <v>4.3535</v>
      </c>
      <c r="N277" s="339">
        <f t="shared" si="46"/>
        <v>0.0683</v>
      </c>
      <c r="O277" s="337">
        <f t="shared" si="47"/>
        <v>59.97755227</v>
      </c>
      <c r="P277" s="336"/>
    </row>
    <row r="278" ht="15.75" customHeight="1">
      <c r="A278" s="3"/>
      <c r="B278" s="3"/>
      <c r="C278" s="333">
        <v>260.0</v>
      </c>
      <c r="D278" s="333" t="s">
        <v>298</v>
      </c>
      <c r="E278" s="335">
        <v>44134.0</v>
      </c>
      <c r="F278" s="336">
        <v>1416.0</v>
      </c>
      <c r="G278" s="336">
        <v>517.3</v>
      </c>
      <c r="H278" s="337">
        <v>70.18</v>
      </c>
      <c r="I278" s="337">
        <f t="shared" si="44"/>
        <v>1656.248</v>
      </c>
      <c r="J278" s="337">
        <f t="shared" si="45"/>
        <v>1127.338277</v>
      </c>
      <c r="K278" s="333" t="s">
        <v>20</v>
      </c>
      <c r="L278" s="345">
        <v>4.2779</v>
      </c>
      <c r="M278" s="345">
        <v>4.3294</v>
      </c>
      <c r="N278" s="339">
        <f t="shared" si="46"/>
        <v>0.0515</v>
      </c>
      <c r="O278" s="337">
        <f t="shared" si="47"/>
        <v>45.68282747</v>
      </c>
      <c r="P278" s="336"/>
    </row>
    <row r="279" ht="15.75" customHeight="1">
      <c r="A279" s="3"/>
      <c r="B279" s="3"/>
      <c r="C279" s="333">
        <v>261.0</v>
      </c>
      <c r="D279" s="333" t="s">
        <v>299</v>
      </c>
      <c r="E279" s="335">
        <v>44159.0</v>
      </c>
      <c r="F279" s="336">
        <v>1465.0</v>
      </c>
      <c r="G279" s="336">
        <v>517.3</v>
      </c>
      <c r="H279" s="337">
        <v>69.79</v>
      </c>
      <c r="I279" s="337">
        <f t="shared" si="44"/>
        <v>1704.039167</v>
      </c>
      <c r="J279" s="337">
        <f t="shared" si="45"/>
        <v>1159.867712</v>
      </c>
      <c r="K279" s="333" t="s">
        <v>20</v>
      </c>
      <c r="L279" s="345">
        <v>4.2426</v>
      </c>
      <c r="M279" s="345">
        <v>4.305</v>
      </c>
      <c r="N279" s="339">
        <f t="shared" si="46"/>
        <v>0.0624</v>
      </c>
      <c r="O279" s="337">
        <f t="shared" si="47"/>
        <v>53.7992388</v>
      </c>
      <c r="P279" s="336"/>
    </row>
    <row r="280" ht="15.75" customHeight="1">
      <c r="A280" s="3"/>
      <c r="B280" s="3"/>
      <c r="C280" s="333">
        <v>262.0</v>
      </c>
      <c r="D280" s="333" t="s">
        <v>300</v>
      </c>
      <c r="E280" s="335">
        <v>44160.0</v>
      </c>
      <c r="F280" s="336">
        <v>1423.0</v>
      </c>
      <c r="G280" s="336">
        <v>517.3</v>
      </c>
      <c r="H280" s="337">
        <v>69.96</v>
      </c>
      <c r="I280" s="337">
        <f t="shared" si="44"/>
        <v>1659.218</v>
      </c>
      <c r="J280" s="337">
        <f t="shared" si="45"/>
        <v>1129.359831</v>
      </c>
      <c r="K280" s="333" t="s">
        <v>20</v>
      </c>
      <c r="L280" s="345">
        <v>4.253</v>
      </c>
      <c r="M280" s="345">
        <v>4.3057</v>
      </c>
      <c r="N280" s="339">
        <f t="shared" si="46"/>
        <v>0.0527</v>
      </c>
      <c r="O280" s="337">
        <f t="shared" si="47"/>
        <v>46.66360407</v>
      </c>
      <c r="P280" s="336"/>
    </row>
    <row r="281" ht="15.75" customHeight="1">
      <c r="A281" s="3"/>
      <c r="B281" s="3"/>
      <c r="C281" s="333">
        <v>263.0</v>
      </c>
      <c r="D281" s="333" t="s">
        <v>301</v>
      </c>
      <c r="E281" s="335">
        <v>44161.0</v>
      </c>
      <c r="F281" s="336">
        <v>1400.0</v>
      </c>
      <c r="G281" s="336">
        <v>517.3</v>
      </c>
      <c r="H281" s="337">
        <v>70.07</v>
      </c>
      <c r="I281" s="337">
        <f t="shared" si="44"/>
        <v>1634.966667</v>
      </c>
      <c r="J281" s="337">
        <f t="shared" si="45"/>
        <v>1112.852969</v>
      </c>
      <c r="K281" s="333" t="s">
        <v>20</v>
      </c>
      <c r="L281" s="345">
        <v>4.2565</v>
      </c>
      <c r="M281" s="345">
        <v>4.3067</v>
      </c>
      <c r="N281" s="339">
        <f t="shared" si="46"/>
        <v>0.0502</v>
      </c>
      <c r="O281" s="337">
        <f t="shared" si="47"/>
        <v>45.10928342</v>
      </c>
      <c r="P281" s="336"/>
    </row>
    <row r="282" ht="15.75" customHeight="1">
      <c r="A282" s="3"/>
      <c r="B282" s="3"/>
      <c r="C282" s="333">
        <v>264.0</v>
      </c>
      <c r="D282" s="333" t="s">
        <v>302</v>
      </c>
      <c r="E282" s="335">
        <v>44162.0</v>
      </c>
      <c r="F282" s="336">
        <v>1461.0</v>
      </c>
      <c r="G282" s="336">
        <v>517.3</v>
      </c>
      <c r="H282" s="337">
        <v>70.28</v>
      </c>
      <c r="I282" s="337">
        <f t="shared" si="44"/>
        <v>1711.318</v>
      </c>
      <c r="J282" s="337">
        <f t="shared" si="45"/>
        <v>1164.822107</v>
      </c>
      <c r="K282" s="333" t="s">
        <v>22</v>
      </c>
      <c r="L282" s="345">
        <v>4.3036</v>
      </c>
      <c r="M282" s="345">
        <v>4.3309</v>
      </c>
      <c r="N282" s="339">
        <f t="shared" si="46"/>
        <v>0.0273</v>
      </c>
      <c r="O282" s="337">
        <f t="shared" si="47"/>
        <v>23.43705518</v>
      </c>
      <c r="P282" s="336"/>
    </row>
    <row r="283" ht="15.75" customHeight="1">
      <c r="A283" s="3"/>
      <c r="B283" s="3"/>
      <c r="C283" s="333">
        <v>265.0</v>
      </c>
      <c r="D283" s="333" t="s">
        <v>303</v>
      </c>
      <c r="E283" s="335">
        <v>44163.0</v>
      </c>
      <c r="F283" s="336">
        <v>1438.0</v>
      </c>
      <c r="G283" s="336">
        <v>517.3</v>
      </c>
      <c r="H283" s="337">
        <v>69.81</v>
      </c>
      <c r="I283" s="337">
        <f t="shared" si="44"/>
        <v>1673.113</v>
      </c>
      <c r="J283" s="337">
        <f t="shared" si="45"/>
        <v>1138.817572</v>
      </c>
      <c r="K283" s="333" t="s">
        <v>22</v>
      </c>
      <c r="L283" s="345">
        <v>4.3064</v>
      </c>
      <c r="M283" s="345">
        <v>4.3391</v>
      </c>
      <c r="N283" s="339">
        <f t="shared" si="46"/>
        <v>0.0327</v>
      </c>
      <c r="O283" s="337">
        <f t="shared" si="47"/>
        <v>28.71399318</v>
      </c>
      <c r="P283" s="336"/>
    </row>
    <row r="284" ht="15.75" customHeight="1">
      <c r="A284" s="3"/>
      <c r="B284" s="3"/>
      <c r="C284" s="333">
        <v>266.0</v>
      </c>
      <c r="D284" s="333" t="s">
        <v>304</v>
      </c>
      <c r="E284" s="335">
        <v>44164.0</v>
      </c>
      <c r="F284" s="336">
        <v>1423.0</v>
      </c>
      <c r="G284" s="336">
        <v>517.3</v>
      </c>
      <c r="H284" s="337">
        <v>69.98</v>
      </c>
      <c r="I284" s="337">
        <f t="shared" si="44"/>
        <v>1659.692333</v>
      </c>
      <c r="J284" s="337">
        <f t="shared" si="45"/>
        <v>1129.68269</v>
      </c>
      <c r="K284" s="333" t="s">
        <v>22</v>
      </c>
      <c r="L284" s="345">
        <v>4.2854</v>
      </c>
      <c r="M284" s="345">
        <v>4.3403</v>
      </c>
      <c r="N284" s="339">
        <f t="shared" si="46"/>
        <v>0.0549</v>
      </c>
      <c r="O284" s="337">
        <f t="shared" si="47"/>
        <v>48.59771731</v>
      </c>
      <c r="P284" s="336"/>
    </row>
    <row r="285" ht="15.75" customHeight="1">
      <c r="A285" s="3"/>
      <c r="B285" s="3"/>
      <c r="C285" s="333">
        <v>267.0</v>
      </c>
      <c r="D285" s="333" t="s">
        <v>305</v>
      </c>
      <c r="E285" s="335">
        <v>44181.0</v>
      </c>
      <c r="F285" s="336">
        <v>1445.0</v>
      </c>
      <c r="G285" s="336">
        <v>517.3</v>
      </c>
      <c r="H285" s="337">
        <v>69.76</v>
      </c>
      <c r="I285" s="337">
        <f t="shared" si="44"/>
        <v>1680.053333</v>
      </c>
      <c r="J285" s="337">
        <f t="shared" si="45"/>
        <v>1143.541565</v>
      </c>
      <c r="K285" s="333" t="s">
        <v>22</v>
      </c>
      <c r="L285" s="345">
        <v>4.2295</v>
      </c>
      <c r="M285" s="345">
        <v>4.3135</v>
      </c>
      <c r="N285" s="339">
        <f t="shared" si="46"/>
        <v>0.084</v>
      </c>
      <c r="O285" s="337">
        <f t="shared" si="47"/>
        <v>73.45600945</v>
      </c>
      <c r="P285" s="336"/>
    </row>
    <row r="286" ht="15.75" customHeight="1">
      <c r="A286" s="3"/>
      <c r="B286" s="3"/>
      <c r="C286" s="333">
        <v>268.0</v>
      </c>
      <c r="D286" s="333" t="s">
        <v>306</v>
      </c>
      <c r="E286" s="335">
        <v>44182.0</v>
      </c>
      <c r="F286" s="336">
        <v>1431.0</v>
      </c>
      <c r="G286" s="336">
        <v>517.3</v>
      </c>
      <c r="H286" s="337">
        <v>69.89</v>
      </c>
      <c r="I286" s="337">
        <f t="shared" si="44"/>
        <v>1666.8765</v>
      </c>
      <c r="J286" s="337">
        <f t="shared" si="45"/>
        <v>1134.572649</v>
      </c>
      <c r="K286" s="333" t="s">
        <v>22</v>
      </c>
      <c r="L286" s="345">
        <v>4.2769</v>
      </c>
      <c r="M286" s="345">
        <v>4.3109</v>
      </c>
      <c r="N286" s="339">
        <f t="shared" si="46"/>
        <v>0.034</v>
      </c>
      <c r="O286" s="337">
        <f t="shared" si="47"/>
        <v>29.96723041</v>
      </c>
      <c r="P286" s="336"/>
    </row>
    <row r="287" ht="15.75" customHeight="1">
      <c r="A287" s="3"/>
      <c r="B287" s="3"/>
      <c r="C287" s="333">
        <v>269.0</v>
      </c>
      <c r="D287" s="333" t="s">
        <v>307</v>
      </c>
      <c r="E287" s="335">
        <v>44187.0</v>
      </c>
      <c r="F287" s="336">
        <v>1433.0</v>
      </c>
      <c r="G287" s="336">
        <v>517.3</v>
      </c>
      <c r="H287" s="337">
        <v>70.09</v>
      </c>
      <c r="I287" s="337">
        <f t="shared" si="44"/>
        <v>1673.982833</v>
      </c>
      <c r="J287" s="337">
        <f t="shared" si="45"/>
        <v>1139.409631</v>
      </c>
      <c r="K287" s="333" t="s">
        <v>22</v>
      </c>
      <c r="L287" s="345">
        <v>4.2785</v>
      </c>
      <c r="M287" s="345">
        <v>4.3435</v>
      </c>
      <c r="N287" s="339">
        <f t="shared" si="46"/>
        <v>0.065</v>
      </c>
      <c r="O287" s="337">
        <f t="shared" si="47"/>
        <v>57.04708669</v>
      </c>
      <c r="P287" s="336"/>
    </row>
    <row r="288" ht="15.75" customHeight="1">
      <c r="A288" s="3"/>
      <c r="B288" s="3"/>
      <c r="C288" s="333">
        <v>270.0</v>
      </c>
      <c r="D288" s="333" t="s">
        <v>308</v>
      </c>
      <c r="E288" s="335">
        <v>44188.0</v>
      </c>
      <c r="F288" s="336">
        <v>1443.0</v>
      </c>
      <c r="G288" s="336">
        <v>517.3</v>
      </c>
      <c r="H288" s="337">
        <v>70.32</v>
      </c>
      <c r="I288" s="337">
        <f t="shared" si="44"/>
        <v>1691.196</v>
      </c>
      <c r="J288" s="337">
        <f t="shared" si="45"/>
        <v>1151.125909</v>
      </c>
      <c r="K288" s="333" t="s">
        <v>20</v>
      </c>
      <c r="L288" s="345">
        <v>4.2412</v>
      </c>
      <c r="M288" s="345">
        <v>4.2813</v>
      </c>
      <c r="N288" s="339">
        <f t="shared" si="46"/>
        <v>0.0401</v>
      </c>
      <c r="O288" s="337">
        <f t="shared" si="47"/>
        <v>34.83545952</v>
      </c>
      <c r="P288" s="336"/>
    </row>
    <row r="289" ht="15.75" customHeight="1">
      <c r="A289" s="3"/>
      <c r="B289" s="3"/>
      <c r="C289" s="333">
        <v>271.0</v>
      </c>
      <c r="D289" s="333" t="s">
        <v>309</v>
      </c>
      <c r="E289" s="335">
        <v>44189.0</v>
      </c>
      <c r="F289" s="336">
        <v>1458.0</v>
      </c>
      <c r="G289" s="336">
        <v>517.3</v>
      </c>
      <c r="H289" s="337">
        <v>70.11</v>
      </c>
      <c r="I289" s="337">
        <f t="shared" si="44"/>
        <v>1703.673</v>
      </c>
      <c r="J289" s="337">
        <f t="shared" si="45"/>
        <v>1159.618478</v>
      </c>
      <c r="K289" s="333" t="s">
        <v>20</v>
      </c>
      <c r="L289" s="345">
        <v>4.2267</v>
      </c>
      <c r="M289" s="345">
        <v>4.2681</v>
      </c>
      <c r="N289" s="339">
        <f t="shared" si="46"/>
        <v>0.0414</v>
      </c>
      <c r="O289" s="337">
        <f t="shared" si="47"/>
        <v>35.70139732</v>
      </c>
      <c r="P289" s="336"/>
    </row>
    <row r="290" ht="15.75" customHeight="1">
      <c r="A290" s="4"/>
      <c r="B290" s="4"/>
      <c r="C290" s="333">
        <v>272.0</v>
      </c>
      <c r="D290" s="333" t="s">
        <v>310</v>
      </c>
      <c r="E290" s="335">
        <v>44190.0</v>
      </c>
      <c r="F290" s="336">
        <v>1441.0</v>
      </c>
      <c r="G290" s="336">
        <v>517.3</v>
      </c>
      <c r="H290" s="337">
        <v>69.99</v>
      </c>
      <c r="I290" s="337">
        <f t="shared" si="44"/>
        <v>1680.9265</v>
      </c>
      <c r="J290" s="337">
        <f t="shared" si="45"/>
        <v>1144.135893</v>
      </c>
      <c r="K290" s="333" t="s">
        <v>20</v>
      </c>
      <c r="L290" s="345">
        <v>4.2555</v>
      </c>
      <c r="M290" s="345">
        <v>4.275</v>
      </c>
      <c r="N290" s="339">
        <f t="shared" si="46"/>
        <v>0.0195</v>
      </c>
      <c r="O290" s="337">
        <f t="shared" si="47"/>
        <v>17.04343</v>
      </c>
      <c r="P290" s="336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1">
    <mergeCell ref="O5:O7"/>
    <mergeCell ref="P5:P7"/>
    <mergeCell ref="Q5:Q7"/>
    <mergeCell ref="H5:H7"/>
    <mergeCell ref="I5:I7"/>
    <mergeCell ref="J5:J7"/>
    <mergeCell ref="K5:K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5:G7"/>
    <mergeCell ref="B15:B18"/>
    <mergeCell ref="C15:C18"/>
    <mergeCell ref="I30:I32"/>
    <mergeCell ref="J30:J32"/>
    <mergeCell ref="K30:K32"/>
    <mergeCell ref="L30:L32"/>
    <mergeCell ref="M30:M32"/>
    <mergeCell ref="N30:N32"/>
    <mergeCell ref="O30:O32"/>
    <mergeCell ref="P30:P32"/>
    <mergeCell ref="B30:B32"/>
    <mergeCell ref="C30:C32"/>
    <mergeCell ref="D30:D32"/>
    <mergeCell ref="E30:E32"/>
    <mergeCell ref="F30:F32"/>
    <mergeCell ref="G30:G32"/>
    <mergeCell ref="H30:H32"/>
    <mergeCell ref="A33:A45"/>
    <mergeCell ref="B33:B45"/>
    <mergeCell ref="A110:A118"/>
    <mergeCell ref="B110:B118"/>
    <mergeCell ref="A119:A145"/>
    <mergeCell ref="B119:B135"/>
    <mergeCell ref="B136:B145"/>
    <mergeCell ref="A146:A153"/>
    <mergeCell ref="B146:B153"/>
    <mergeCell ref="A154:A164"/>
    <mergeCell ref="B154:B164"/>
    <mergeCell ref="A165:A173"/>
    <mergeCell ref="B165:B173"/>
    <mergeCell ref="A174:A181"/>
    <mergeCell ref="B174:B181"/>
    <mergeCell ref="B182:B189"/>
    <mergeCell ref="B239:B241"/>
    <mergeCell ref="B242:B244"/>
    <mergeCell ref="B245:B247"/>
    <mergeCell ref="B248:B249"/>
    <mergeCell ref="A208:A210"/>
    <mergeCell ref="B208:B210"/>
    <mergeCell ref="A211:A290"/>
    <mergeCell ref="B211:B229"/>
    <mergeCell ref="B230:B232"/>
    <mergeCell ref="B233:B235"/>
    <mergeCell ref="B236:B238"/>
    <mergeCell ref="B250:B290"/>
    <mergeCell ref="N208:N210"/>
    <mergeCell ref="O208:O210"/>
    <mergeCell ref="G208:G210"/>
    <mergeCell ref="H208:H210"/>
    <mergeCell ref="I208:I210"/>
    <mergeCell ref="J208:J210"/>
    <mergeCell ref="K208:K210"/>
    <mergeCell ref="L208:L210"/>
    <mergeCell ref="M208:M210"/>
    <mergeCell ref="A8:A10"/>
    <mergeCell ref="B8:B10"/>
    <mergeCell ref="C8:C10"/>
    <mergeCell ref="A11:A14"/>
    <mergeCell ref="B11:B14"/>
    <mergeCell ref="C11:C14"/>
    <mergeCell ref="A15:A18"/>
    <mergeCell ref="A19:A22"/>
    <mergeCell ref="B19:B22"/>
    <mergeCell ref="C19:C22"/>
    <mergeCell ref="A23:A29"/>
    <mergeCell ref="B23:B29"/>
    <mergeCell ref="C23:C29"/>
    <mergeCell ref="A30:A32"/>
    <mergeCell ref="A46:A51"/>
    <mergeCell ref="B46:B51"/>
    <mergeCell ref="A52:A59"/>
    <mergeCell ref="B52:B59"/>
    <mergeCell ref="A60:A81"/>
    <mergeCell ref="B60:B81"/>
    <mergeCell ref="B82:B88"/>
    <mergeCell ref="J107:J109"/>
    <mergeCell ref="K107:K109"/>
    <mergeCell ref="L107:L109"/>
    <mergeCell ref="M107:M109"/>
    <mergeCell ref="N107:N109"/>
    <mergeCell ref="O107:O109"/>
    <mergeCell ref="P107:P109"/>
    <mergeCell ref="C107:C109"/>
    <mergeCell ref="D107:D109"/>
    <mergeCell ref="E107:E109"/>
    <mergeCell ref="F107:F109"/>
    <mergeCell ref="G107:G109"/>
    <mergeCell ref="H107:H109"/>
    <mergeCell ref="I107:I109"/>
    <mergeCell ref="A82:A88"/>
    <mergeCell ref="A89:A99"/>
    <mergeCell ref="B89:B99"/>
    <mergeCell ref="A100:A106"/>
    <mergeCell ref="B100:B106"/>
    <mergeCell ref="A107:A109"/>
    <mergeCell ref="B107:B109"/>
    <mergeCell ref="A182:A189"/>
    <mergeCell ref="A190:A207"/>
    <mergeCell ref="B190:B207"/>
    <mergeCell ref="C208:C210"/>
    <mergeCell ref="D208:D210"/>
    <mergeCell ref="E208:E210"/>
    <mergeCell ref="F208:F210"/>
    <mergeCell ref="P208:P210"/>
  </mergeCells>
  <printOptions/>
  <pageMargins bottom="0.75" footer="0.0" header="0.0" left="0.7" right="0.7" top="0.75"/>
  <pageSetup orientation="landscape"/>
  <drawing r:id="rId1"/>
  <legacyDrawing r:id="rId2"/>
  <oleObjects>
    <oleObject progId="Equation.3" shapeId="1029" r:id="rId3"/>
    <oleObject progId="Equation.3" shapeId="1030" r:id="rId4"/>
    <oleObject progId="Equation.3" shapeId="1031" r:id="rId5"/>
    <oleObject progId="Equation.3" shapeId="1032" r:id="rId6"/>
    <oleObject progId="Equation.3" shapeId="1025" r:id="rId7"/>
    <oleObject progId="Equation.3" shapeId="1026" r:id="rId8"/>
    <oleObject progId="Equation.3" shapeId="1027" r:id="rId9"/>
    <oleObject progId="Equation.3" shapeId="1028" r:id="rId10"/>
    <oleObject progId="Equation.3" shapeId="1036" r:id="rId11"/>
    <oleObject progId="Equation.3" shapeId="1033" r:id="rId12"/>
    <oleObject progId="Equation.3" shapeId="1034" r:id="rId13"/>
    <oleObject progId="Equation.3" shapeId="1035" r:id="rId14"/>
  </oleObjec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86"/>
    <col customWidth="1" min="2" max="2" width="8.86"/>
    <col customWidth="1" min="3" max="3" width="16.71"/>
    <col customWidth="1" min="4" max="4" width="10.43"/>
    <col customWidth="1" min="5" max="7" width="8.86"/>
    <col customWidth="1" min="8" max="9" width="12.14"/>
    <col customWidth="1" min="10" max="10" width="11.43"/>
    <col customWidth="1" min="11" max="12" width="8.86"/>
    <col customWidth="1" min="13" max="13" width="11.43"/>
    <col customWidth="1" min="14" max="14" width="15.71"/>
    <col customWidth="1" min="15" max="15" width="17.43"/>
    <col customWidth="1" min="16" max="16" width="14.86"/>
    <col customWidth="1" min="17" max="17" width="15.86"/>
    <col customWidth="1" min="18" max="19" width="8.86"/>
    <col customWidth="1" min="20" max="20" width="10.86"/>
    <col customWidth="1" min="21" max="22" width="11.71"/>
    <col customWidth="1" min="23" max="36" width="8.86"/>
  </cols>
  <sheetData>
    <row r="1">
      <c r="A1" s="346"/>
      <c r="B1" s="164" t="s">
        <v>120</v>
      </c>
      <c r="C1" s="164" t="s">
        <v>4</v>
      </c>
      <c r="D1" s="164" t="s">
        <v>5</v>
      </c>
      <c r="E1" s="164" t="s">
        <v>6</v>
      </c>
      <c r="F1" s="165" t="s">
        <v>7</v>
      </c>
      <c r="G1" s="164" t="s">
        <v>8</v>
      </c>
      <c r="H1" s="164" t="s">
        <v>9</v>
      </c>
      <c r="I1" s="166" t="s">
        <v>10</v>
      </c>
      <c r="J1" s="164" t="s">
        <v>11</v>
      </c>
      <c r="K1" s="164" t="s">
        <v>12</v>
      </c>
      <c r="L1" s="164" t="s">
        <v>13</v>
      </c>
      <c r="M1" s="164" t="s">
        <v>14</v>
      </c>
      <c r="N1" s="165" t="s">
        <v>15</v>
      </c>
      <c r="O1" s="347" t="s">
        <v>16</v>
      </c>
      <c r="P1" s="348" t="s">
        <v>311</v>
      </c>
      <c r="Q1" s="348" t="s">
        <v>312</v>
      </c>
      <c r="T1" s="349">
        <v>0.0</v>
      </c>
      <c r="U1" s="350"/>
    </row>
    <row r="2">
      <c r="A2" s="167"/>
      <c r="B2" s="167"/>
      <c r="C2" s="167"/>
      <c r="D2" s="167"/>
      <c r="E2" s="167"/>
      <c r="F2" s="168"/>
      <c r="G2" s="167"/>
      <c r="H2" s="167"/>
      <c r="I2" s="169"/>
      <c r="J2" s="167"/>
      <c r="K2" s="167"/>
      <c r="L2" s="167"/>
      <c r="M2" s="167"/>
      <c r="N2" s="168"/>
      <c r="O2" s="167"/>
      <c r="P2" s="167"/>
      <c r="Q2" s="167"/>
      <c r="T2" s="349">
        <v>1.0</v>
      </c>
      <c r="U2" s="350"/>
    </row>
    <row r="3" ht="63.75" customHeight="1">
      <c r="A3" s="351"/>
      <c r="B3" s="268"/>
      <c r="C3" s="268"/>
      <c r="D3" s="268"/>
      <c r="E3" s="268"/>
      <c r="F3" s="352"/>
      <c r="G3" s="268"/>
      <c r="H3" s="268"/>
      <c r="I3" s="353"/>
      <c r="J3" s="268"/>
      <c r="K3" s="268"/>
      <c r="L3" s="268"/>
      <c r="M3" s="268"/>
      <c r="N3" s="352"/>
      <c r="O3" s="268"/>
      <c r="P3" s="268"/>
      <c r="Q3" s="268"/>
      <c r="T3" s="349">
        <v>2.0</v>
      </c>
      <c r="U3" s="354" t="s">
        <v>313</v>
      </c>
    </row>
    <row r="4">
      <c r="A4" s="355" t="s">
        <v>54</v>
      </c>
      <c r="B4" s="356">
        <v>43.0</v>
      </c>
      <c r="C4" s="357" t="s">
        <v>58</v>
      </c>
      <c r="D4" s="358">
        <v>42949.0</v>
      </c>
      <c r="E4" s="357">
        <v>1448.0</v>
      </c>
      <c r="F4" s="356">
        <v>513.0</v>
      </c>
      <c r="G4" s="359">
        <v>70.07</v>
      </c>
      <c r="H4" s="360">
        <f t="shared" ref="H4:H27" si="1">(E4/60)*G4</f>
        <v>1691.022667</v>
      </c>
      <c r="I4" s="360">
        <f t="shared" ref="I4:I27" si="2">(F4/760)*H4</f>
        <v>1141.4403</v>
      </c>
      <c r="J4" s="356" t="s">
        <v>22</v>
      </c>
      <c r="K4" s="361">
        <v>4.4488</v>
      </c>
      <c r="L4" s="361">
        <v>4.6258</v>
      </c>
      <c r="M4" s="362">
        <f t="shared" ref="M4:M27" si="3">L4-K4</f>
        <v>0.177</v>
      </c>
      <c r="N4" s="363">
        <f t="shared" ref="N4:N27" si="4">(M4/I4)*1000000</f>
        <v>155.0672427</v>
      </c>
      <c r="O4" s="364"/>
      <c r="P4" s="365"/>
      <c r="Q4" s="365"/>
      <c r="T4" s="16"/>
      <c r="U4" s="350">
        <f t="shared" ref="U4:U278" si="5">M4/350*1000000*0.8</f>
        <v>404.5714286</v>
      </c>
    </row>
    <row r="5">
      <c r="A5" s="355" t="s">
        <v>54</v>
      </c>
      <c r="B5" s="356">
        <v>44.0</v>
      </c>
      <c r="C5" s="357" t="s">
        <v>59</v>
      </c>
      <c r="D5" s="358">
        <v>42950.0</v>
      </c>
      <c r="E5" s="357">
        <v>1440.0</v>
      </c>
      <c r="F5" s="356">
        <v>513.0</v>
      </c>
      <c r="G5" s="359">
        <v>70.02</v>
      </c>
      <c r="H5" s="360">
        <f t="shared" si="1"/>
        <v>1680.48</v>
      </c>
      <c r="I5" s="360">
        <f t="shared" si="2"/>
        <v>1134.324</v>
      </c>
      <c r="J5" s="356" t="s">
        <v>22</v>
      </c>
      <c r="K5" s="361">
        <v>4.4651</v>
      </c>
      <c r="L5" s="361">
        <v>4.5946</v>
      </c>
      <c r="M5" s="362">
        <f t="shared" si="3"/>
        <v>0.1295</v>
      </c>
      <c r="N5" s="363">
        <f t="shared" si="4"/>
        <v>114.1649123</v>
      </c>
      <c r="O5" s="82"/>
      <c r="P5" s="366"/>
      <c r="Q5" s="366"/>
      <c r="T5" s="16"/>
      <c r="U5" s="350">
        <f t="shared" si="5"/>
        <v>296</v>
      </c>
    </row>
    <row r="6" ht="21.75" customHeight="1">
      <c r="A6" s="355" t="s">
        <v>54</v>
      </c>
      <c r="B6" s="356">
        <v>45.0</v>
      </c>
      <c r="C6" s="357" t="s">
        <v>60</v>
      </c>
      <c r="D6" s="358">
        <v>42951.0</v>
      </c>
      <c r="E6" s="357">
        <v>1438.0</v>
      </c>
      <c r="F6" s="356">
        <v>513.0</v>
      </c>
      <c r="G6" s="360">
        <v>70.09</v>
      </c>
      <c r="H6" s="360">
        <f t="shared" si="1"/>
        <v>1679.823667</v>
      </c>
      <c r="I6" s="360">
        <f t="shared" si="2"/>
        <v>1133.880975</v>
      </c>
      <c r="J6" s="356" t="s">
        <v>22</v>
      </c>
      <c r="K6" s="361">
        <v>4.4487</v>
      </c>
      <c r="L6" s="361">
        <v>4.6035</v>
      </c>
      <c r="M6" s="362">
        <f t="shared" si="3"/>
        <v>0.1548</v>
      </c>
      <c r="N6" s="363">
        <f t="shared" si="4"/>
        <v>136.5222659</v>
      </c>
      <c r="O6" s="82"/>
      <c r="P6" s="366"/>
      <c r="Q6" s="366"/>
      <c r="T6" s="16"/>
      <c r="U6" s="350">
        <f t="shared" si="5"/>
        <v>353.8285714</v>
      </c>
    </row>
    <row r="7">
      <c r="A7" s="355" t="s">
        <v>54</v>
      </c>
      <c r="B7" s="356">
        <v>46.0</v>
      </c>
      <c r="C7" s="357" t="s">
        <v>61</v>
      </c>
      <c r="D7" s="358">
        <v>42952.0</v>
      </c>
      <c r="E7" s="357">
        <v>1455.0</v>
      </c>
      <c r="F7" s="356">
        <v>513.0</v>
      </c>
      <c r="G7" s="359">
        <v>69.94</v>
      </c>
      <c r="H7" s="360">
        <f t="shared" si="1"/>
        <v>1696.045</v>
      </c>
      <c r="I7" s="360">
        <f t="shared" si="2"/>
        <v>1144.830375</v>
      </c>
      <c r="J7" s="356" t="s">
        <v>22</v>
      </c>
      <c r="K7" s="361">
        <v>4.4439</v>
      </c>
      <c r="L7" s="361">
        <v>4.6275</v>
      </c>
      <c r="M7" s="362">
        <f t="shared" si="3"/>
        <v>0.1836</v>
      </c>
      <c r="N7" s="363">
        <f t="shared" si="4"/>
        <v>160.3731033</v>
      </c>
      <c r="O7" s="82"/>
      <c r="P7" s="366"/>
      <c r="Q7" s="366"/>
      <c r="T7" s="16"/>
      <c r="U7" s="350">
        <f t="shared" si="5"/>
        <v>419.6571429</v>
      </c>
    </row>
    <row r="8">
      <c r="A8" s="355" t="s">
        <v>54</v>
      </c>
      <c r="B8" s="356">
        <v>40.0</v>
      </c>
      <c r="C8" s="357" t="s">
        <v>55</v>
      </c>
      <c r="D8" s="358">
        <v>42941.0</v>
      </c>
      <c r="E8" s="357">
        <v>1442.0</v>
      </c>
      <c r="F8" s="356">
        <v>513.0</v>
      </c>
      <c r="G8" s="360">
        <v>69.93</v>
      </c>
      <c r="H8" s="360">
        <f t="shared" si="1"/>
        <v>1680.651</v>
      </c>
      <c r="I8" s="360">
        <f t="shared" si="2"/>
        <v>1134.439425</v>
      </c>
      <c r="J8" s="357" t="s">
        <v>20</v>
      </c>
      <c r="K8" s="361">
        <v>4.4739</v>
      </c>
      <c r="L8" s="361">
        <v>4.6492</v>
      </c>
      <c r="M8" s="362">
        <f t="shared" si="3"/>
        <v>0.1753</v>
      </c>
      <c r="N8" s="363">
        <f t="shared" si="4"/>
        <v>154.5256592</v>
      </c>
      <c r="O8" s="82"/>
      <c r="P8" s="366"/>
      <c r="Q8" s="366"/>
      <c r="T8" s="16"/>
      <c r="U8" s="350">
        <f t="shared" si="5"/>
        <v>400.6857143</v>
      </c>
    </row>
    <row r="9">
      <c r="A9" s="355" t="s">
        <v>54</v>
      </c>
      <c r="B9" s="357">
        <v>41.0</v>
      </c>
      <c r="C9" s="357" t="s">
        <v>56</v>
      </c>
      <c r="D9" s="367">
        <v>42942.0</v>
      </c>
      <c r="E9" s="357">
        <v>1449.0</v>
      </c>
      <c r="F9" s="356">
        <v>513.0</v>
      </c>
      <c r="G9" s="359">
        <v>70.04</v>
      </c>
      <c r="H9" s="360">
        <f t="shared" si="1"/>
        <v>1691.466</v>
      </c>
      <c r="I9" s="360">
        <f t="shared" si="2"/>
        <v>1141.73955</v>
      </c>
      <c r="J9" s="356" t="s">
        <v>20</v>
      </c>
      <c r="K9" s="361">
        <v>4.4552</v>
      </c>
      <c r="L9" s="361">
        <v>4.6199</v>
      </c>
      <c r="M9" s="362">
        <f t="shared" si="3"/>
        <v>0.1647</v>
      </c>
      <c r="N9" s="363">
        <f t="shared" si="4"/>
        <v>144.2535647</v>
      </c>
      <c r="O9" s="82"/>
      <c r="P9" s="366"/>
      <c r="Q9" s="366"/>
      <c r="T9" s="16"/>
      <c r="U9" s="350">
        <f t="shared" si="5"/>
        <v>376.4571429</v>
      </c>
    </row>
    <row r="10">
      <c r="A10" s="355" t="s">
        <v>54</v>
      </c>
      <c r="B10" s="356">
        <v>42.0</v>
      </c>
      <c r="C10" s="357" t="s">
        <v>57</v>
      </c>
      <c r="D10" s="358">
        <v>42947.0</v>
      </c>
      <c r="E10" s="357">
        <v>1453.0</v>
      </c>
      <c r="F10" s="356">
        <v>513.0</v>
      </c>
      <c r="G10" s="360">
        <v>69.92</v>
      </c>
      <c r="H10" s="360">
        <f t="shared" si="1"/>
        <v>1693.229333</v>
      </c>
      <c r="I10" s="360">
        <f t="shared" si="2"/>
        <v>1142.9298</v>
      </c>
      <c r="J10" s="356" t="s">
        <v>20</v>
      </c>
      <c r="K10" s="361">
        <v>4.4468</v>
      </c>
      <c r="L10" s="361">
        <v>4.628</v>
      </c>
      <c r="M10" s="362">
        <f t="shared" si="3"/>
        <v>0.1812</v>
      </c>
      <c r="N10" s="363">
        <f t="shared" si="4"/>
        <v>158.5399208</v>
      </c>
      <c r="O10" s="82"/>
      <c r="P10" s="366"/>
      <c r="Q10" s="366"/>
      <c r="T10" s="16"/>
      <c r="U10" s="350">
        <f t="shared" si="5"/>
        <v>414.1714286</v>
      </c>
    </row>
    <row r="11">
      <c r="A11" s="355" t="s">
        <v>54</v>
      </c>
      <c r="B11" s="356">
        <v>47.0</v>
      </c>
      <c r="C11" s="357" t="s">
        <v>62</v>
      </c>
      <c r="D11" s="358">
        <v>42954.0</v>
      </c>
      <c r="E11" s="357">
        <v>1441.0</v>
      </c>
      <c r="F11" s="356">
        <v>513.0</v>
      </c>
      <c r="G11" s="359">
        <v>69.94</v>
      </c>
      <c r="H11" s="360">
        <f t="shared" si="1"/>
        <v>1679.725667</v>
      </c>
      <c r="I11" s="360">
        <f t="shared" si="2"/>
        <v>1133.814825</v>
      </c>
      <c r="J11" s="356" t="s">
        <v>20</v>
      </c>
      <c r="K11" s="361">
        <v>4.386</v>
      </c>
      <c r="L11" s="361">
        <v>4.5622</v>
      </c>
      <c r="M11" s="362">
        <f t="shared" si="3"/>
        <v>0.1762</v>
      </c>
      <c r="N11" s="363">
        <f t="shared" si="4"/>
        <v>155.4045653</v>
      </c>
      <c r="O11" s="82"/>
      <c r="P11" s="366"/>
      <c r="Q11" s="366"/>
      <c r="T11" s="16"/>
      <c r="U11" s="350">
        <f t="shared" si="5"/>
        <v>402.7428571</v>
      </c>
    </row>
    <row r="12">
      <c r="A12" s="368" t="s">
        <v>29</v>
      </c>
      <c r="B12" s="368">
        <v>8.0</v>
      </c>
      <c r="C12" s="369" t="s">
        <v>23</v>
      </c>
      <c r="D12" s="370">
        <v>42695.0</v>
      </c>
      <c r="E12" s="369">
        <v>1440.0</v>
      </c>
      <c r="F12" s="368">
        <v>513.0</v>
      </c>
      <c r="G12" s="371">
        <v>69.92</v>
      </c>
      <c r="H12" s="371">
        <f t="shared" si="1"/>
        <v>1678.08</v>
      </c>
      <c r="I12" s="371">
        <f t="shared" si="2"/>
        <v>1132.704</v>
      </c>
      <c r="J12" s="369" t="s">
        <v>22</v>
      </c>
      <c r="K12" s="372">
        <v>4.2704</v>
      </c>
      <c r="L12" s="372">
        <v>4.4943</v>
      </c>
      <c r="M12" s="373">
        <f t="shared" si="3"/>
        <v>0.2239</v>
      </c>
      <c r="N12" s="374">
        <f t="shared" si="4"/>
        <v>197.6685877</v>
      </c>
      <c r="O12" s="16"/>
      <c r="P12" s="366"/>
      <c r="Q12" s="366"/>
      <c r="T12" s="16"/>
      <c r="U12" s="350">
        <f t="shared" si="5"/>
        <v>511.7714286</v>
      </c>
    </row>
    <row r="13">
      <c r="A13" s="368" t="s">
        <v>29</v>
      </c>
      <c r="B13" s="368">
        <v>9.0</v>
      </c>
      <c r="C13" s="369" t="s">
        <v>30</v>
      </c>
      <c r="D13" s="370">
        <v>42696.0</v>
      </c>
      <c r="E13" s="369">
        <v>1450.0</v>
      </c>
      <c r="F13" s="368">
        <v>513.0</v>
      </c>
      <c r="G13" s="371">
        <v>69.96</v>
      </c>
      <c r="H13" s="371">
        <f t="shared" si="1"/>
        <v>1690.7</v>
      </c>
      <c r="I13" s="371">
        <f t="shared" si="2"/>
        <v>1141.2225</v>
      </c>
      <c r="J13" s="369" t="s">
        <v>22</v>
      </c>
      <c r="K13" s="372">
        <v>4.2766</v>
      </c>
      <c r="L13" s="372">
        <v>4.4992</v>
      </c>
      <c r="M13" s="373">
        <f t="shared" si="3"/>
        <v>0.2226</v>
      </c>
      <c r="N13" s="374">
        <f t="shared" si="4"/>
        <v>195.0539882</v>
      </c>
      <c r="O13" s="16"/>
      <c r="P13" s="366">
        <v>70.160045</v>
      </c>
      <c r="Q13" s="366">
        <v>-8.3009208</v>
      </c>
      <c r="T13" s="16"/>
      <c r="U13" s="350">
        <f t="shared" si="5"/>
        <v>508.8</v>
      </c>
    </row>
    <row r="14">
      <c r="A14" s="368" t="s">
        <v>29</v>
      </c>
      <c r="B14" s="368">
        <v>11.0</v>
      </c>
      <c r="C14" s="369" t="s">
        <v>23</v>
      </c>
      <c r="D14" s="370">
        <v>42698.0</v>
      </c>
      <c r="E14" s="369">
        <v>1433.0</v>
      </c>
      <c r="F14" s="368">
        <v>513.0</v>
      </c>
      <c r="G14" s="371">
        <v>70.08</v>
      </c>
      <c r="H14" s="371">
        <f t="shared" si="1"/>
        <v>1673.744</v>
      </c>
      <c r="I14" s="371">
        <f t="shared" si="2"/>
        <v>1129.7772</v>
      </c>
      <c r="J14" s="369" t="s">
        <v>20</v>
      </c>
      <c r="K14" s="372">
        <v>4.2753</v>
      </c>
      <c r="L14" s="372">
        <v>4.4594</v>
      </c>
      <c r="M14" s="373">
        <f t="shared" si="3"/>
        <v>0.1841</v>
      </c>
      <c r="N14" s="374">
        <f t="shared" si="4"/>
        <v>162.952483</v>
      </c>
      <c r="O14" s="16"/>
      <c r="P14" s="366"/>
      <c r="Q14" s="366"/>
      <c r="T14" s="16"/>
      <c r="U14" s="350">
        <f t="shared" si="5"/>
        <v>420.8</v>
      </c>
    </row>
    <row r="15">
      <c r="A15" s="368" t="s">
        <v>29</v>
      </c>
      <c r="B15" s="368">
        <v>10.0</v>
      </c>
      <c r="C15" s="369" t="s">
        <v>31</v>
      </c>
      <c r="D15" s="370">
        <v>42697.0</v>
      </c>
      <c r="E15" s="369">
        <v>1450.0</v>
      </c>
      <c r="F15" s="368">
        <v>513.0</v>
      </c>
      <c r="G15" s="371">
        <v>70.0</v>
      </c>
      <c r="H15" s="371">
        <f t="shared" si="1"/>
        <v>1691.666667</v>
      </c>
      <c r="I15" s="371">
        <f t="shared" si="2"/>
        <v>1141.875</v>
      </c>
      <c r="J15" s="369" t="s">
        <v>20</v>
      </c>
      <c r="K15" s="372">
        <v>4.2735</v>
      </c>
      <c r="L15" s="372">
        <v>4.5227</v>
      </c>
      <c r="M15" s="373">
        <f t="shared" si="3"/>
        <v>0.2492</v>
      </c>
      <c r="N15" s="374">
        <f t="shared" si="4"/>
        <v>218.2375479</v>
      </c>
      <c r="O15" s="16"/>
      <c r="P15" s="366"/>
      <c r="Q15" s="366"/>
      <c r="T15" s="16"/>
      <c r="U15" s="350">
        <f t="shared" si="5"/>
        <v>569.6</v>
      </c>
    </row>
    <row r="16">
      <c r="A16" s="375" t="s">
        <v>33</v>
      </c>
      <c r="B16" s="375">
        <v>12.0</v>
      </c>
      <c r="C16" s="376" t="s">
        <v>34</v>
      </c>
      <c r="D16" s="377">
        <v>42704.0</v>
      </c>
      <c r="E16" s="376">
        <v>1440.0</v>
      </c>
      <c r="F16" s="375">
        <v>511.0</v>
      </c>
      <c r="G16" s="378">
        <v>70.19</v>
      </c>
      <c r="H16" s="378">
        <f t="shared" si="1"/>
        <v>1684.56</v>
      </c>
      <c r="I16" s="378">
        <f t="shared" si="2"/>
        <v>1132.644947</v>
      </c>
      <c r="J16" s="375" t="s">
        <v>22</v>
      </c>
      <c r="K16" s="379">
        <v>4.2875</v>
      </c>
      <c r="L16" s="379">
        <v>4.3634</v>
      </c>
      <c r="M16" s="380">
        <f t="shared" si="3"/>
        <v>0.0759</v>
      </c>
      <c r="N16" s="381">
        <f t="shared" si="4"/>
        <v>67.01129085</v>
      </c>
      <c r="O16" s="16"/>
      <c r="P16" s="366">
        <v>68.18131500000001</v>
      </c>
      <c r="Q16" s="366">
        <v>0.15618480000000012</v>
      </c>
      <c r="T16" s="16"/>
      <c r="U16" s="350">
        <f t="shared" si="5"/>
        <v>173.4857143</v>
      </c>
    </row>
    <row r="17">
      <c r="A17" s="375" t="s">
        <v>314</v>
      </c>
      <c r="B17" s="375">
        <v>13.0</v>
      </c>
      <c r="C17" s="376" t="s">
        <v>23</v>
      </c>
      <c r="D17" s="377">
        <v>42705.0</v>
      </c>
      <c r="E17" s="376">
        <v>1440.0</v>
      </c>
      <c r="F17" s="375">
        <v>511.0</v>
      </c>
      <c r="G17" s="378">
        <v>70.0</v>
      </c>
      <c r="H17" s="378">
        <f t="shared" si="1"/>
        <v>1680</v>
      </c>
      <c r="I17" s="378">
        <f t="shared" si="2"/>
        <v>1129.578947</v>
      </c>
      <c r="J17" s="375" t="s">
        <v>22</v>
      </c>
      <c r="K17" s="379">
        <v>4.2587</v>
      </c>
      <c r="L17" s="379">
        <v>4.4221</v>
      </c>
      <c r="M17" s="380">
        <f t="shared" si="3"/>
        <v>0.1634</v>
      </c>
      <c r="N17" s="381">
        <f t="shared" si="4"/>
        <v>144.6556705</v>
      </c>
      <c r="O17" s="16"/>
      <c r="P17" s="366"/>
      <c r="Q17" s="366"/>
      <c r="T17" s="16"/>
      <c r="U17" s="350">
        <f t="shared" si="5"/>
        <v>373.4857143</v>
      </c>
    </row>
    <row r="18">
      <c r="A18" s="375" t="s">
        <v>315</v>
      </c>
      <c r="B18" s="375">
        <v>14.0</v>
      </c>
      <c r="C18" s="376" t="s">
        <v>35</v>
      </c>
      <c r="D18" s="377">
        <v>42706.0</v>
      </c>
      <c r="E18" s="376">
        <v>1450.0</v>
      </c>
      <c r="F18" s="375">
        <v>511.0</v>
      </c>
      <c r="G18" s="378">
        <v>70.15</v>
      </c>
      <c r="H18" s="378">
        <f t="shared" si="1"/>
        <v>1695.291667</v>
      </c>
      <c r="I18" s="378">
        <f t="shared" si="2"/>
        <v>1139.860581</v>
      </c>
      <c r="J18" s="375" t="s">
        <v>20</v>
      </c>
      <c r="K18" s="379">
        <v>4.2834</v>
      </c>
      <c r="L18" s="379">
        <v>4.3663</v>
      </c>
      <c r="M18" s="380">
        <f t="shared" si="3"/>
        <v>0.0829</v>
      </c>
      <c r="N18" s="381">
        <f t="shared" si="4"/>
        <v>72.7281927</v>
      </c>
      <c r="O18" s="16"/>
      <c r="P18" s="366">
        <v>55.77615500000002</v>
      </c>
      <c r="Q18" s="366">
        <v>6.304263</v>
      </c>
      <c r="T18" s="16"/>
      <c r="U18" s="350">
        <f t="shared" si="5"/>
        <v>189.4857143</v>
      </c>
    </row>
    <row r="19">
      <c r="A19" s="375" t="s">
        <v>316</v>
      </c>
      <c r="B19" s="375">
        <v>15.0</v>
      </c>
      <c r="C19" s="376" t="s">
        <v>23</v>
      </c>
      <c r="D19" s="377">
        <v>42708.0</v>
      </c>
      <c r="E19" s="376">
        <v>1445.0</v>
      </c>
      <c r="F19" s="375">
        <v>511.0</v>
      </c>
      <c r="G19" s="378">
        <v>70.13</v>
      </c>
      <c r="H19" s="378">
        <f t="shared" si="1"/>
        <v>1688.964167</v>
      </c>
      <c r="I19" s="378">
        <f t="shared" si="2"/>
        <v>1135.60617</v>
      </c>
      <c r="J19" s="375" t="s">
        <v>20</v>
      </c>
      <c r="K19" s="379">
        <v>4.2779</v>
      </c>
      <c r="L19" s="382">
        <v>4.3529</v>
      </c>
      <c r="M19" s="380">
        <f t="shared" si="3"/>
        <v>0.075</v>
      </c>
      <c r="N19" s="381">
        <f t="shared" si="4"/>
        <v>66.04402299</v>
      </c>
      <c r="O19" s="16"/>
      <c r="P19" s="366"/>
      <c r="Q19" s="366"/>
      <c r="T19" s="16"/>
      <c r="U19" s="350">
        <f t="shared" si="5"/>
        <v>171.4285714</v>
      </c>
    </row>
    <row r="20">
      <c r="A20" s="383" t="s">
        <v>190</v>
      </c>
      <c r="B20" s="384">
        <v>159.0</v>
      </c>
      <c r="C20" s="384" t="s">
        <v>191</v>
      </c>
      <c r="D20" s="385">
        <v>43209.0</v>
      </c>
      <c r="E20" s="386">
        <v>1453.0</v>
      </c>
      <c r="F20" s="387">
        <v>515.1</v>
      </c>
      <c r="G20" s="388">
        <v>70.0</v>
      </c>
      <c r="H20" s="388">
        <f t="shared" si="1"/>
        <v>1695.166667</v>
      </c>
      <c r="I20" s="388">
        <f t="shared" si="2"/>
        <v>1148.921513</v>
      </c>
      <c r="J20" s="384" t="s">
        <v>22</v>
      </c>
      <c r="K20" s="389">
        <v>4.4686</v>
      </c>
      <c r="L20" s="389">
        <v>4.588</v>
      </c>
      <c r="M20" s="390">
        <f t="shared" si="3"/>
        <v>0.1194</v>
      </c>
      <c r="N20" s="391">
        <f t="shared" si="4"/>
        <v>103.923548</v>
      </c>
      <c r="O20" s="82"/>
      <c r="P20" s="366"/>
      <c r="Q20" s="366"/>
      <c r="T20" s="16"/>
      <c r="U20" s="350">
        <f t="shared" si="5"/>
        <v>272.9142857</v>
      </c>
    </row>
    <row r="21" ht="15.75" customHeight="1">
      <c r="A21" s="383" t="s">
        <v>190</v>
      </c>
      <c r="B21" s="384">
        <v>161.0</v>
      </c>
      <c r="C21" s="386" t="s">
        <v>193</v>
      </c>
      <c r="D21" s="385">
        <v>43211.0</v>
      </c>
      <c r="E21" s="386">
        <v>1467.0</v>
      </c>
      <c r="F21" s="387">
        <v>515.1</v>
      </c>
      <c r="G21" s="388">
        <v>69.95</v>
      </c>
      <c r="H21" s="388">
        <f t="shared" si="1"/>
        <v>1710.2775</v>
      </c>
      <c r="I21" s="388">
        <f t="shared" si="2"/>
        <v>1159.163079</v>
      </c>
      <c r="J21" s="384" t="s">
        <v>22</v>
      </c>
      <c r="K21" s="389">
        <v>4.4546</v>
      </c>
      <c r="L21" s="389">
        <v>4.5608</v>
      </c>
      <c r="M21" s="390">
        <f t="shared" si="3"/>
        <v>0.1062</v>
      </c>
      <c r="N21" s="391">
        <f t="shared" si="4"/>
        <v>91.61782488</v>
      </c>
      <c r="O21" s="82"/>
      <c r="P21" s="366"/>
      <c r="Q21" s="366"/>
      <c r="T21" s="16"/>
      <c r="U21" s="350">
        <f t="shared" si="5"/>
        <v>242.7428571</v>
      </c>
    </row>
    <row r="22" ht="15.75" customHeight="1">
      <c r="A22" s="383" t="s">
        <v>190</v>
      </c>
      <c r="B22" s="384">
        <v>162.0</v>
      </c>
      <c r="C22" s="386" t="s">
        <v>194</v>
      </c>
      <c r="D22" s="385">
        <v>43212.0</v>
      </c>
      <c r="E22" s="386">
        <v>1440.0</v>
      </c>
      <c r="F22" s="387">
        <v>515.1</v>
      </c>
      <c r="G22" s="388">
        <v>70.04</v>
      </c>
      <c r="H22" s="388">
        <f t="shared" si="1"/>
        <v>1680.96</v>
      </c>
      <c r="I22" s="388">
        <f t="shared" si="2"/>
        <v>1139.292758</v>
      </c>
      <c r="J22" s="384" t="s">
        <v>22</v>
      </c>
      <c r="K22" s="389">
        <v>4.4346</v>
      </c>
      <c r="L22" s="389">
        <v>4.5832</v>
      </c>
      <c r="M22" s="390">
        <f t="shared" si="3"/>
        <v>0.1486</v>
      </c>
      <c r="N22" s="391">
        <f t="shared" si="4"/>
        <v>130.4317955</v>
      </c>
      <c r="O22" s="82"/>
      <c r="P22" s="366"/>
      <c r="Q22" s="366"/>
      <c r="T22" s="16"/>
      <c r="U22" s="350">
        <f t="shared" si="5"/>
        <v>339.6571429</v>
      </c>
    </row>
    <row r="23" ht="15.75" customHeight="1">
      <c r="A23" s="383" t="s">
        <v>190</v>
      </c>
      <c r="B23" s="384">
        <v>160.0</v>
      </c>
      <c r="C23" s="384"/>
      <c r="D23" s="385">
        <v>43210.0</v>
      </c>
      <c r="E23" s="386">
        <v>1440.0</v>
      </c>
      <c r="F23" s="387">
        <v>515.1</v>
      </c>
      <c r="G23" s="388">
        <v>70.04</v>
      </c>
      <c r="H23" s="388">
        <f t="shared" si="1"/>
        <v>1680.96</v>
      </c>
      <c r="I23" s="388">
        <f t="shared" si="2"/>
        <v>1139.292758</v>
      </c>
      <c r="J23" s="384" t="s">
        <v>22</v>
      </c>
      <c r="K23" s="389">
        <v>4.4721</v>
      </c>
      <c r="L23" s="389">
        <v>4.5945</v>
      </c>
      <c r="M23" s="390">
        <f t="shared" si="3"/>
        <v>0.1224</v>
      </c>
      <c r="N23" s="391">
        <f t="shared" si="4"/>
        <v>107.4350725</v>
      </c>
      <c r="O23" s="137"/>
      <c r="P23" s="366"/>
      <c r="Q23" s="366"/>
      <c r="T23" s="16"/>
      <c r="U23" s="350">
        <f t="shared" si="5"/>
        <v>279.7714286</v>
      </c>
    </row>
    <row r="24" ht="15.75" customHeight="1">
      <c r="A24" s="383" t="s">
        <v>190</v>
      </c>
      <c r="B24" s="384">
        <v>163.0</v>
      </c>
      <c r="C24" s="386" t="s">
        <v>196</v>
      </c>
      <c r="D24" s="385">
        <v>43213.0</v>
      </c>
      <c r="E24" s="386">
        <v>1440.0</v>
      </c>
      <c r="F24" s="387">
        <v>515.1</v>
      </c>
      <c r="G24" s="388">
        <v>70.07</v>
      </c>
      <c r="H24" s="388">
        <f t="shared" si="1"/>
        <v>1681.68</v>
      </c>
      <c r="I24" s="388">
        <f t="shared" si="2"/>
        <v>1139.780747</v>
      </c>
      <c r="J24" s="384" t="s">
        <v>20</v>
      </c>
      <c r="K24" s="389">
        <v>4.4733</v>
      </c>
      <c r="L24" s="389">
        <v>4.6285</v>
      </c>
      <c r="M24" s="390">
        <f t="shared" si="3"/>
        <v>0.1552</v>
      </c>
      <c r="N24" s="391">
        <f t="shared" si="4"/>
        <v>136.1665394</v>
      </c>
      <c r="O24" s="82"/>
      <c r="P24" s="366"/>
      <c r="Q24" s="366"/>
      <c r="T24" s="16"/>
      <c r="U24" s="350">
        <f t="shared" si="5"/>
        <v>354.7428571</v>
      </c>
    </row>
    <row r="25" ht="15.75" customHeight="1">
      <c r="A25" s="383" t="s">
        <v>190</v>
      </c>
      <c r="B25" s="392">
        <v>164.0</v>
      </c>
      <c r="C25" s="393" t="s">
        <v>197</v>
      </c>
      <c r="D25" s="394">
        <v>43214.0</v>
      </c>
      <c r="E25" s="393">
        <v>1449.0</v>
      </c>
      <c r="F25" s="395">
        <v>515.1</v>
      </c>
      <c r="G25" s="396">
        <v>70.01</v>
      </c>
      <c r="H25" s="396">
        <f t="shared" si="1"/>
        <v>1690.7415</v>
      </c>
      <c r="I25" s="396">
        <f t="shared" si="2"/>
        <v>1145.922298</v>
      </c>
      <c r="J25" s="392" t="s">
        <v>20</v>
      </c>
      <c r="K25" s="397">
        <v>4.4616</v>
      </c>
      <c r="L25" s="397">
        <v>4.6076</v>
      </c>
      <c r="M25" s="398">
        <f t="shared" si="3"/>
        <v>0.146</v>
      </c>
      <c r="N25" s="399">
        <f t="shared" si="4"/>
        <v>127.4082896</v>
      </c>
      <c r="O25" s="209" t="s">
        <v>198</v>
      </c>
      <c r="P25" s="366"/>
      <c r="Q25" s="366"/>
      <c r="T25" s="16"/>
      <c r="U25" s="350">
        <f t="shared" si="5"/>
        <v>333.7142857</v>
      </c>
    </row>
    <row r="26" ht="15.75" customHeight="1">
      <c r="A26" s="383" t="s">
        <v>190</v>
      </c>
      <c r="B26" s="384">
        <v>166.0</v>
      </c>
      <c r="C26" s="386" t="s">
        <v>199</v>
      </c>
      <c r="D26" s="385">
        <v>43216.0</v>
      </c>
      <c r="E26" s="386">
        <v>1440.0</v>
      </c>
      <c r="F26" s="387">
        <v>517.6</v>
      </c>
      <c r="G26" s="388">
        <v>70.07</v>
      </c>
      <c r="H26" s="388">
        <f t="shared" si="1"/>
        <v>1681.68</v>
      </c>
      <c r="I26" s="388">
        <f t="shared" si="2"/>
        <v>1145.312589</v>
      </c>
      <c r="J26" s="384" t="s">
        <v>20</v>
      </c>
      <c r="K26" s="389">
        <v>4.4571</v>
      </c>
      <c r="L26" s="389">
        <v>4.6103</v>
      </c>
      <c r="M26" s="390">
        <f t="shared" si="3"/>
        <v>0.1532</v>
      </c>
      <c r="N26" s="391">
        <f t="shared" si="4"/>
        <v>133.7626089</v>
      </c>
      <c r="O26" s="82"/>
      <c r="P26" s="366"/>
      <c r="Q26" s="366"/>
      <c r="T26" s="16"/>
      <c r="U26" s="350">
        <f t="shared" si="5"/>
        <v>350.1714286</v>
      </c>
    </row>
    <row r="27" ht="15.75" customHeight="1">
      <c r="A27" s="383" t="s">
        <v>190</v>
      </c>
      <c r="B27" s="384">
        <v>165.0</v>
      </c>
      <c r="C27" s="384"/>
      <c r="D27" s="385">
        <v>43215.0</v>
      </c>
      <c r="E27" s="386">
        <v>1442.0</v>
      </c>
      <c r="F27" s="387">
        <v>515.1</v>
      </c>
      <c r="G27" s="388">
        <v>69.95</v>
      </c>
      <c r="H27" s="388">
        <f t="shared" si="1"/>
        <v>1681.131667</v>
      </c>
      <c r="I27" s="388">
        <f t="shared" si="2"/>
        <v>1139.409107</v>
      </c>
      <c r="J27" s="384" t="s">
        <v>20</v>
      </c>
      <c r="K27" s="389">
        <v>4.4607</v>
      </c>
      <c r="L27" s="389">
        <v>4.6108</v>
      </c>
      <c r="M27" s="390">
        <f t="shared" si="3"/>
        <v>0.1501</v>
      </c>
      <c r="N27" s="391">
        <f t="shared" si="4"/>
        <v>131.7349484</v>
      </c>
      <c r="O27" s="137"/>
      <c r="P27" s="366"/>
      <c r="Q27" s="366"/>
      <c r="T27" s="16"/>
      <c r="U27" s="350">
        <f t="shared" si="5"/>
        <v>343.0857143</v>
      </c>
    </row>
    <row r="28" ht="15.75" customHeight="1">
      <c r="A28" s="400" t="s">
        <v>269</v>
      </c>
      <c r="B28" s="401">
        <v>239.0</v>
      </c>
      <c r="C28" s="349" t="s">
        <v>277</v>
      </c>
      <c r="D28" s="402">
        <v>44010.0</v>
      </c>
      <c r="E28" s="349"/>
      <c r="F28" s="403"/>
      <c r="G28" s="403"/>
      <c r="H28" s="349"/>
      <c r="I28" s="404"/>
      <c r="J28" s="401"/>
      <c r="K28" s="405"/>
      <c r="L28" s="405"/>
      <c r="M28" s="406"/>
      <c r="N28" s="404"/>
      <c r="O28" s="336"/>
      <c r="P28" s="366">
        <v>67.6167312</v>
      </c>
      <c r="Q28" s="366">
        <v>-8.99225</v>
      </c>
      <c r="T28" s="349">
        <v>9.0</v>
      </c>
      <c r="U28" s="350">
        <f t="shared" si="5"/>
        <v>0</v>
      </c>
    </row>
    <row r="29" ht="15.75" customHeight="1">
      <c r="A29" s="400" t="s">
        <v>269</v>
      </c>
      <c r="B29" s="401">
        <v>240.0</v>
      </c>
      <c r="C29" s="349" t="s">
        <v>278</v>
      </c>
      <c r="D29" s="402">
        <v>44011.0</v>
      </c>
      <c r="E29" s="349"/>
      <c r="F29" s="403"/>
      <c r="G29" s="403"/>
      <c r="H29" s="349"/>
      <c r="I29" s="404"/>
      <c r="J29" s="401"/>
      <c r="K29" s="405"/>
      <c r="L29" s="405"/>
      <c r="M29" s="406"/>
      <c r="N29" s="404"/>
      <c r="O29" s="336"/>
      <c r="P29" s="366"/>
      <c r="Q29" s="366"/>
      <c r="T29" s="401">
        <v>10.0</v>
      </c>
      <c r="U29" s="350">
        <f t="shared" si="5"/>
        <v>0</v>
      </c>
    </row>
    <row r="30" ht="15.75" customHeight="1">
      <c r="A30" s="400" t="s">
        <v>269</v>
      </c>
      <c r="B30" s="401">
        <v>241.0</v>
      </c>
      <c r="C30" s="349" t="s">
        <v>279</v>
      </c>
      <c r="D30" s="402">
        <v>44012.0</v>
      </c>
      <c r="E30" s="349"/>
      <c r="F30" s="403"/>
      <c r="G30" s="403"/>
      <c r="H30" s="349"/>
      <c r="I30" s="404"/>
      <c r="J30" s="401"/>
      <c r="K30" s="405"/>
      <c r="L30" s="405"/>
      <c r="M30" s="406"/>
      <c r="N30" s="404"/>
      <c r="O30" s="336"/>
      <c r="P30" s="366">
        <v>81.17403500000003</v>
      </c>
      <c r="Q30" s="366">
        <v>12.778848</v>
      </c>
      <c r="T30" s="401">
        <v>11.0</v>
      </c>
      <c r="U30" s="350">
        <f t="shared" si="5"/>
        <v>0</v>
      </c>
    </row>
    <row r="31" ht="15.75" customHeight="1">
      <c r="A31" s="400" t="s">
        <v>269</v>
      </c>
      <c r="B31" s="401">
        <v>242.0</v>
      </c>
      <c r="C31" s="349" t="s">
        <v>280</v>
      </c>
      <c r="D31" s="402">
        <v>44013.0</v>
      </c>
      <c r="E31" s="349"/>
      <c r="F31" s="403"/>
      <c r="G31" s="403"/>
      <c r="H31" s="349"/>
      <c r="I31" s="404"/>
      <c r="J31" s="401"/>
      <c r="K31" s="405"/>
      <c r="L31" s="405"/>
      <c r="M31" s="406"/>
      <c r="N31" s="404"/>
      <c r="O31" s="336"/>
      <c r="P31" s="366">
        <v>86.53796500000001</v>
      </c>
      <c r="Q31" s="366">
        <v>2.8728527999999987</v>
      </c>
      <c r="T31" s="401">
        <v>12.0</v>
      </c>
      <c r="U31" s="350">
        <f t="shared" si="5"/>
        <v>0</v>
      </c>
    </row>
    <row r="32" ht="15.75" customHeight="1">
      <c r="A32" s="400" t="s">
        <v>269</v>
      </c>
      <c r="B32" s="401">
        <v>243.0</v>
      </c>
      <c r="C32" s="401" t="s">
        <v>281</v>
      </c>
      <c r="D32" s="402">
        <v>44037.0</v>
      </c>
      <c r="E32" s="349"/>
      <c r="F32" s="403"/>
      <c r="G32" s="403"/>
      <c r="H32" s="349"/>
      <c r="I32" s="404"/>
      <c r="J32" s="401"/>
      <c r="K32" s="405"/>
      <c r="L32" s="405"/>
      <c r="M32" s="406"/>
      <c r="N32" s="404"/>
      <c r="O32" s="336"/>
      <c r="P32" s="366"/>
      <c r="Q32" s="366"/>
      <c r="T32" s="401">
        <v>13.0</v>
      </c>
      <c r="U32" s="350">
        <f t="shared" si="5"/>
        <v>0</v>
      </c>
    </row>
    <row r="33" ht="15.75" customHeight="1">
      <c r="A33" s="400" t="s">
        <v>269</v>
      </c>
      <c r="B33" s="401">
        <v>244.0</v>
      </c>
      <c r="C33" s="401" t="s">
        <v>282</v>
      </c>
      <c r="D33" s="402">
        <v>44038.0</v>
      </c>
      <c r="E33" s="349"/>
      <c r="F33" s="403"/>
      <c r="G33" s="403"/>
      <c r="H33" s="349"/>
      <c r="I33" s="404"/>
      <c r="J33" s="401"/>
      <c r="K33" s="405"/>
      <c r="L33" s="405"/>
      <c r="M33" s="406"/>
      <c r="N33" s="404"/>
      <c r="O33" s="336"/>
      <c r="P33" s="366"/>
      <c r="Q33" s="366"/>
      <c r="T33" s="401">
        <v>14.0</v>
      </c>
      <c r="U33" s="350">
        <f t="shared" si="5"/>
        <v>0</v>
      </c>
    </row>
    <row r="34" ht="15.75" customHeight="1">
      <c r="A34" s="400" t="s">
        <v>269</v>
      </c>
      <c r="B34" s="401">
        <v>245.0</v>
      </c>
      <c r="C34" s="401" t="s">
        <v>283</v>
      </c>
      <c r="D34" s="402">
        <v>44039.0</v>
      </c>
      <c r="E34" s="349"/>
      <c r="F34" s="403"/>
      <c r="G34" s="403"/>
      <c r="H34" s="349"/>
      <c r="I34" s="404"/>
      <c r="J34" s="401"/>
      <c r="K34" s="405"/>
      <c r="L34" s="405"/>
      <c r="M34" s="406"/>
      <c r="N34" s="404"/>
      <c r="O34" s="336"/>
      <c r="P34" s="366">
        <v>85.21008000000003</v>
      </c>
      <c r="Q34" s="366">
        <v>-3.3636719999999993</v>
      </c>
      <c r="T34" s="349">
        <v>15.0</v>
      </c>
      <c r="U34" s="350">
        <f t="shared" si="5"/>
        <v>0</v>
      </c>
    </row>
    <row r="35" ht="15.75" customHeight="1">
      <c r="A35" s="400" t="s">
        <v>269</v>
      </c>
      <c r="B35" s="401">
        <v>252.0</v>
      </c>
      <c r="C35" s="349" t="s">
        <v>290</v>
      </c>
      <c r="D35" s="402">
        <v>44103.0</v>
      </c>
      <c r="E35" s="349"/>
      <c r="F35" s="403"/>
      <c r="G35" s="403"/>
      <c r="H35" s="349"/>
      <c r="I35" s="404"/>
      <c r="J35" s="401"/>
      <c r="K35" s="407"/>
      <c r="L35" s="407"/>
      <c r="M35" s="406"/>
      <c r="N35" s="404"/>
      <c r="O35" s="336"/>
      <c r="P35" s="366"/>
      <c r="Q35" s="366"/>
      <c r="T35" s="401">
        <v>22.0</v>
      </c>
      <c r="U35" s="350">
        <f t="shared" si="5"/>
        <v>0</v>
      </c>
    </row>
    <row r="36" ht="15.75" customHeight="1">
      <c r="A36" s="400" t="s">
        <v>269</v>
      </c>
      <c r="B36" s="401">
        <v>253.0</v>
      </c>
      <c r="C36" s="349" t="s">
        <v>291</v>
      </c>
      <c r="D36" s="402">
        <v>44104.0</v>
      </c>
      <c r="E36" s="349"/>
      <c r="F36" s="403"/>
      <c r="G36" s="403"/>
      <c r="H36" s="349"/>
      <c r="I36" s="404"/>
      <c r="J36" s="401"/>
      <c r="K36" s="407"/>
      <c r="L36" s="407"/>
      <c r="M36" s="406"/>
      <c r="N36" s="404"/>
      <c r="O36" s="336"/>
      <c r="P36" s="366"/>
      <c r="Q36" s="366"/>
      <c r="T36" s="401">
        <v>23.0</v>
      </c>
      <c r="U36" s="350">
        <f t="shared" si="5"/>
        <v>0</v>
      </c>
    </row>
    <row r="37" ht="15.75" customHeight="1">
      <c r="A37" s="400" t="s">
        <v>269</v>
      </c>
      <c r="B37" s="401">
        <v>254.0</v>
      </c>
      <c r="C37" s="349" t="s">
        <v>292</v>
      </c>
      <c r="D37" s="402">
        <v>44105.0</v>
      </c>
      <c r="E37" s="349"/>
      <c r="F37" s="403"/>
      <c r="G37" s="403"/>
      <c r="H37" s="349"/>
      <c r="I37" s="404"/>
      <c r="J37" s="401"/>
      <c r="K37" s="407"/>
      <c r="L37" s="407"/>
      <c r="M37" s="406"/>
      <c r="N37" s="404"/>
      <c r="O37" s="336"/>
      <c r="P37" s="366"/>
      <c r="Q37" s="366"/>
      <c r="T37" s="401">
        <v>24.0</v>
      </c>
      <c r="U37" s="350">
        <f t="shared" si="5"/>
        <v>0</v>
      </c>
    </row>
    <row r="38" ht="15.75" customHeight="1">
      <c r="A38" s="400" t="s">
        <v>269</v>
      </c>
      <c r="B38" s="401">
        <v>255.0</v>
      </c>
      <c r="C38" s="401" t="s">
        <v>293</v>
      </c>
      <c r="D38" s="402">
        <v>44128.0</v>
      </c>
      <c r="E38" s="403"/>
      <c r="F38" s="403"/>
      <c r="G38" s="403"/>
      <c r="H38" s="349"/>
      <c r="I38" s="404"/>
      <c r="J38" s="401"/>
      <c r="K38" s="407"/>
      <c r="L38" s="407"/>
      <c r="M38" s="406"/>
      <c r="N38" s="404"/>
      <c r="O38" s="336"/>
      <c r="P38" s="366">
        <v>73.28329500000004</v>
      </c>
      <c r="Q38" s="366">
        <v>-9.8653016</v>
      </c>
      <c r="T38" s="401">
        <v>25.0</v>
      </c>
      <c r="U38" s="350">
        <f t="shared" si="5"/>
        <v>0</v>
      </c>
    </row>
    <row r="39" ht="15.75" customHeight="1">
      <c r="A39" s="400" t="s">
        <v>269</v>
      </c>
      <c r="B39" s="401">
        <v>256.0</v>
      </c>
      <c r="C39" s="401" t="s">
        <v>294</v>
      </c>
      <c r="D39" s="402">
        <v>44129.0</v>
      </c>
      <c r="E39" s="403"/>
      <c r="F39" s="403"/>
      <c r="G39" s="403"/>
      <c r="H39" s="349"/>
      <c r="I39" s="404"/>
      <c r="J39" s="401"/>
      <c r="K39" s="407"/>
      <c r="L39" s="407"/>
      <c r="M39" s="406"/>
      <c r="N39" s="404"/>
      <c r="O39" s="336"/>
      <c r="P39" s="366">
        <v>68.79992000000001</v>
      </c>
      <c r="Q39" s="366">
        <v>-15.387880800000001</v>
      </c>
      <c r="T39" s="401">
        <v>26.0</v>
      </c>
      <c r="U39" s="350">
        <f t="shared" si="5"/>
        <v>0</v>
      </c>
    </row>
    <row r="40" ht="15.75" customHeight="1">
      <c r="A40" s="400" t="s">
        <v>269</v>
      </c>
      <c r="B40" s="401">
        <v>257.0</v>
      </c>
      <c r="C40" s="401" t="s">
        <v>295</v>
      </c>
      <c r="D40" s="402">
        <v>44130.0</v>
      </c>
      <c r="E40" s="403"/>
      <c r="F40" s="403"/>
      <c r="G40" s="403"/>
      <c r="H40" s="349"/>
      <c r="I40" s="404"/>
      <c r="J40" s="401"/>
      <c r="K40" s="407"/>
      <c r="L40" s="407"/>
      <c r="M40" s="406"/>
      <c r="N40" s="404"/>
      <c r="O40" s="336"/>
      <c r="P40" s="366"/>
      <c r="Q40" s="366"/>
      <c r="T40" s="401">
        <v>27.0</v>
      </c>
      <c r="U40" s="350">
        <f t="shared" si="5"/>
        <v>0</v>
      </c>
    </row>
    <row r="41" ht="15.75" customHeight="1">
      <c r="A41" s="400" t="s">
        <v>269</v>
      </c>
      <c r="B41" s="401">
        <v>264.0</v>
      </c>
      <c r="C41" s="401" t="s">
        <v>302</v>
      </c>
      <c r="D41" s="402">
        <v>44162.0</v>
      </c>
      <c r="E41" s="349"/>
      <c r="F41" s="349"/>
      <c r="G41" s="349"/>
      <c r="H41" s="349"/>
      <c r="I41" s="404"/>
      <c r="J41" s="401"/>
      <c r="K41" s="407"/>
      <c r="L41" s="407"/>
      <c r="M41" s="406"/>
      <c r="N41" s="404"/>
      <c r="O41" s="336"/>
      <c r="P41" s="366">
        <v>76.84937919999999</v>
      </c>
      <c r="Q41" s="366">
        <v>-3.1599999999999997</v>
      </c>
      <c r="T41" s="401">
        <v>34.0</v>
      </c>
      <c r="U41" s="350">
        <f t="shared" si="5"/>
        <v>0</v>
      </c>
    </row>
    <row r="42" ht="15.75" customHeight="1">
      <c r="A42" s="400" t="s">
        <v>269</v>
      </c>
      <c r="B42" s="401">
        <v>265.0</v>
      </c>
      <c r="C42" s="401" t="s">
        <v>303</v>
      </c>
      <c r="D42" s="402">
        <v>44163.0</v>
      </c>
      <c r="E42" s="349"/>
      <c r="F42" s="349"/>
      <c r="G42" s="349"/>
      <c r="H42" s="349"/>
      <c r="I42" s="404"/>
      <c r="J42" s="401"/>
      <c r="K42" s="407"/>
      <c r="L42" s="407"/>
      <c r="M42" s="406"/>
      <c r="N42" s="404"/>
      <c r="O42" s="336"/>
      <c r="P42" s="366"/>
      <c r="Q42" s="366"/>
      <c r="T42" s="401">
        <v>35.0</v>
      </c>
      <c r="U42" s="350">
        <f t="shared" si="5"/>
        <v>0</v>
      </c>
    </row>
    <row r="43" ht="15.75" customHeight="1">
      <c r="A43" s="400" t="s">
        <v>269</v>
      </c>
      <c r="B43" s="401">
        <v>266.0</v>
      </c>
      <c r="C43" s="401" t="s">
        <v>304</v>
      </c>
      <c r="D43" s="402">
        <v>44164.0</v>
      </c>
      <c r="E43" s="349"/>
      <c r="F43" s="349"/>
      <c r="G43" s="349"/>
      <c r="H43" s="349"/>
      <c r="I43" s="404"/>
      <c r="J43" s="401"/>
      <c r="K43" s="407"/>
      <c r="L43" s="407"/>
      <c r="M43" s="406"/>
      <c r="N43" s="404"/>
      <c r="O43" s="336"/>
      <c r="P43" s="366">
        <v>70.811072</v>
      </c>
      <c r="Q43" s="366">
        <v>-1.8971999999999998</v>
      </c>
      <c r="T43" s="401">
        <v>36.0</v>
      </c>
      <c r="U43" s="350">
        <f t="shared" si="5"/>
        <v>0</v>
      </c>
    </row>
    <row r="44" ht="15.75" customHeight="1">
      <c r="A44" s="400" t="s">
        <v>269</v>
      </c>
      <c r="B44" s="401">
        <v>267.0</v>
      </c>
      <c r="C44" s="401" t="s">
        <v>305</v>
      </c>
      <c r="D44" s="402">
        <v>44181.0</v>
      </c>
      <c r="E44" s="403"/>
      <c r="F44" s="403"/>
      <c r="G44" s="403"/>
      <c r="H44" s="349"/>
      <c r="I44" s="404"/>
      <c r="J44" s="401"/>
      <c r="K44" s="407"/>
      <c r="L44" s="407"/>
      <c r="M44" s="406"/>
      <c r="N44" s="404"/>
      <c r="O44" s="336"/>
      <c r="P44" s="366">
        <v>63.32323199999999</v>
      </c>
      <c r="Q44" s="366">
        <v>6.0035</v>
      </c>
      <c r="T44" s="401">
        <v>37.0</v>
      </c>
      <c r="U44" s="350">
        <f t="shared" si="5"/>
        <v>0</v>
      </c>
    </row>
    <row r="45" ht="15.75" customHeight="1">
      <c r="A45" s="400" t="s">
        <v>269</v>
      </c>
      <c r="B45" s="401">
        <v>268.0</v>
      </c>
      <c r="C45" s="401" t="s">
        <v>306</v>
      </c>
      <c r="D45" s="402">
        <v>44182.0</v>
      </c>
      <c r="E45" s="403"/>
      <c r="F45" s="403"/>
      <c r="G45" s="403"/>
      <c r="H45" s="349"/>
      <c r="I45" s="404"/>
      <c r="J45" s="401"/>
      <c r="K45" s="407"/>
      <c r="L45" s="407"/>
      <c r="M45" s="406"/>
      <c r="N45" s="404"/>
      <c r="O45" s="336"/>
      <c r="P45" s="366">
        <v>70.70652480000001</v>
      </c>
      <c r="Q45" s="366">
        <v>-4.057899999999999</v>
      </c>
      <c r="R45" s="408" t="s">
        <v>317</v>
      </c>
      <c r="T45" s="401">
        <v>38.0</v>
      </c>
      <c r="U45" s="350">
        <f t="shared" si="5"/>
        <v>0</v>
      </c>
    </row>
    <row r="46" ht="15.75" customHeight="1">
      <c r="A46" s="400" t="s">
        <v>269</v>
      </c>
      <c r="B46" s="401">
        <v>269.0</v>
      </c>
      <c r="C46" s="401" t="s">
        <v>307</v>
      </c>
      <c r="D46" s="402">
        <v>44187.0</v>
      </c>
      <c r="E46" s="403"/>
      <c r="F46" s="403"/>
      <c r="G46" s="403"/>
      <c r="H46" s="349"/>
      <c r="I46" s="404"/>
      <c r="J46" s="401"/>
      <c r="K46" s="407"/>
      <c r="L46" s="407"/>
      <c r="M46" s="406"/>
      <c r="N46" s="404"/>
      <c r="O46" s="336"/>
      <c r="P46" s="366">
        <v>70.49601759999999</v>
      </c>
      <c r="Q46" s="366">
        <v>-23.803499999999996</v>
      </c>
      <c r="R46" s="408" t="s">
        <v>317</v>
      </c>
      <c r="T46" s="401">
        <v>39.0</v>
      </c>
      <c r="U46" s="350">
        <f t="shared" si="5"/>
        <v>0</v>
      </c>
    </row>
    <row r="47" ht="15.75" customHeight="1">
      <c r="A47" s="400" t="s">
        <v>269</v>
      </c>
      <c r="B47" s="401">
        <v>233.0</v>
      </c>
      <c r="C47" s="349" t="s">
        <v>271</v>
      </c>
      <c r="D47" s="402">
        <v>43985.0</v>
      </c>
      <c r="E47" s="349"/>
      <c r="F47" s="403"/>
      <c r="G47" s="403"/>
      <c r="H47" s="349"/>
      <c r="I47" s="404"/>
      <c r="J47" s="401"/>
      <c r="K47" s="405"/>
      <c r="L47" s="405"/>
      <c r="M47" s="406"/>
      <c r="N47" s="404"/>
      <c r="O47" s="336"/>
      <c r="P47" s="366"/>
      <c r="Q47" s="366"/>
      <c r="T47" s="349">
        <v>3.0</v>
      </c>
      <c r="U47" s="350">
        <f t="shared" si="5"/>
        <v>0</v>
      </c>
    </row>
    <row r="48" ht="15.75" customHeight="1">
      <c r="A48" s="400" t="s">
        <v>269</v>
      </c>
      <c r="B48" s="401">
        <v>234.0</v>
      </c>
      <c r="C48" s="349" t="s">
        <v>272</v>
      </c>
      <c r="D48" s="402">
        <v>43986.0</v>
      </c>
      <c r="E48" s="349"/>
      <c r="F48" s="403"/>
      <c r="G48" s="403"/>
      <c r="H48" s="349"/>
      <c r="I48" s="404"/>
      <c r="J48" s="401"/>
      <c r="K48" s="405"/>
      <c r="L48" s="405"/>
      <c r="M48" s="406"/>
      <c r="N48" s="404"/>
      <c r="O48" s="336"/>
      <c r="P48" s="366"/>
      <c r="Q48" s="366"/>
      <c r="T48" s="349">
        <v>4.0</v>
      </c>
      <c r="U48" s="350">
        <f t="shared" si="5"/>
        <v>0</v>
      </c>
    </row>
    <row r="49" ht="15.75" customHeight="1">
      <c r="A49" s="400" t="s">
        <v>269</v>
      </c>
      <c r="B49" s="401">
        <v>235.0</v>
      </c>
      <c r="C49" s="349" t="s">
        <v>273</v>
      </c>
      <c r="D49" s="402">
        <v>44006.0</v>
      </c>
      <c r="E49" s="349"/>
      <c r="F49" s="403"/>
      <c r="G49" s="403"/>
      <c r="H49" s="349"/>
      <c r="I49" s="404"/>
      <c r="J49" s="401"/>
      <c r="K49" s="405"/>
      <c r="L49" s="405"/>
      <c r="M49" s="406"/>
      <c r="N49" s="404"/>
      <c r="O49" s="336"/>
      <c r="P49" s="366"/>
      <c r="Q49" s="366"/>
      <c r="T49" s="349">
        <v>5.0</v>
      </c>
      <c r="U49" s="350">
        <f t="shared" si="5"/>
        <v>0</v>
      </c>
    </row>
    <row r="50" ht="15.75" customHeight="1">
      <c r="A50" s="400" t="s">
        <v>269</v>
      </c>
      <c r="B50" s="401">
        <v>236.0</v>
      </c>
      <c r="C50" s="349" t="s">
        <v>274</v>
      </c>
      <c r="D50" s="402">
        <v>44007.0</v>
      </c>
      <c r="E50" s="349"/>
      <c r="F50" s="403"/>
      <c r="G50" s="403"/>
      <c r="H50" s="349"/>
      <c r="I50" s="404"/>
      <c r="J50" s="401"/>
      <c r="K50" s="405"/>
      <c r="L50" s="405"/>
      <c r="M50" s="406"/>
      <c r="N50" s="404"/>
      <c r="O50" s="336"/>
      <c r="P50" s="366">
        <v>70.70793760000001</v>
      </c>
      <c r="Q50" s="366">
        <v>-4.642149999999999</v>
      </c>
      <c r="T50" s="349">
        <v>6.0</v>
      </c>
      <c r="U50" s="350">
        <f t="shared" si="5"/>
        <v>0</v>
      </c>
    </row>
    <row r="51" ht="15.75" customHeight="1">
      <c r="A51" s="400" t="s">
        <v>269</v>
      </c>
      <c r="B51" s="401">
        <v>237.0</v>
      </c>
      <c r="C51" s="349" t="s">
        <v>275</v>
      </c>
      <c r="D51" s="402">
        <v>44008.0</v>
      </c>
      <c r="E51" s="349"/>
      <c r="F51" s="403"/>
      <c r="G51" s="403"/>
      <c r="H51" s="349"/>
      <c r="I51" s="404"/>
      <c r="J51" s="401"/>
      <c r="K51" s="405"/>
      <c r="L51" s="405"/>
      <c r="M51" s="406"/>
      <c r="N51" s="404"/>
      <c r="O51" s="336"/>
      <c r="P51" s="366"/>
      <c r="Q51" s="366"/>
      <c r="T51" s="349">
        <v>7.0</v>
      </c>
      <c r="U51" s="350">
        <f t="shared" si="5"/>
        <v>0</v>
      </c>
    </row>
    <row r="52" ht="15.75" customHeight="1">
      <c r="A52" s="400" t="s">
        <v>269</v>
      </c>
      <c r="B52" s="401">
        <v>238.0</v>
      </c>
      <c r="C52" s="349" t="s">
        <v>276</v>
      </c>
      <c r="D52" s="402">
        <v>44009.0</v>
      </c>
      <c r="E52" s="349"/>
      <c r="F52" s="403"/>
      <c r="G52" s="403"/>
      <c r="H52" s="349"/>
      <c r="I52" s="404"/>
      <c r="J52" s="401"/>
      <c r="K52" s="405"/>
      <c r="L52" s="405"/>
      <c r="M52" s="406"/>
      <c r="N52" s="404"/>
      <c r="O52" s="336"/>
      <c r="P52" s="366"/>
      <c r="Q52" s="366"/>
      <c r="T52" s="349">
        <v>8.0</v>
      </c>
      <c r="U52" s="350">
        <f t="shared" si="5"/>
        <v>0</v>
      </c>
    </row>
    <row r="53" ht="15.75" customHeight="1">
      <c r="A53" s="400" t="s">
        <v>269</v>
      </c>
      <c r="B53" s="401">
        <v>246.0</v>
      </c>
      <c r="C53" s="401" t="s">
        <v>284</v>
      </c>
      <c r="D53" s="402">
        <v>44040.0</v>
      </c>
      <c r="E53" s="349"/>
      <c r="F53" s="403"/>
      <c r="G53" s="403"/>
      <c r="H53" s="349"/>
      <c r="I53" s="404"/>
      <c r="J53" s="401"/>
      <c r="K53" s="405"/>
      <c r="L53" s="405"/>
      <c r="M53" s="406"/>
      <c r="N53" s="404"/>
      <c r="O53" s="336"/>
      <c r="P53" s="366"/>
      <c r="Q53" s="366"/>
      <c r="T53" s="349">
        <v>16.0</v>
      </c>
      <c r="U53" s="350">
        <f t="shared" si="5"/>
        <v>0</v>
      </c>
    </row>
    <row r="54" ht="15.75" customHeight="1">
      <c r="A54" s="400" t="s">
        <v>269</v>
      </c>
      <c r="B54" s="401">
        <v>247.0</v>
      </c>
      <c r="C54" s="401" t="s">
        <v>285</v>
      </c>
      <c r="D54" s="402">
        <v>44041.0</v>
      </c>
      <c r="E54" s="349"/>
      <c r="F54" s="403"/>
      <c r="G54" s="403"/>
      <c r="H54" s="349"/>
      <c r="I54" s="404"/>
      <c r="J54" s="401"/>
      <c r="K54" s="405"/>
      <c r="L54" s="405"/>
      <c r="M54" s="406"/>
      <c r="N54" s="404"/>
      <c r="O54" s="336"/>
      <c r="P54" s="366"/>
      <c r="Q54" s="366"/>
      <c r="T54" s="349">
        <v>17.0</v>
      </c>
      <c r="U54" s="350">
        <f t="shared" si="5"/>
        <v>0</v>
      </c>
    </row>
    <row r="55" ht="15.75" customHeight="1">
      <c r="A55" s="400" t="s">
        <v>269</v>
      </c>
      <c r="B55" s="401">
        <v>248.0</v>
      </c>
      <c r="C55" s="349" t="s">
        <v>286</v>
      </c>
      <c r="D55" s="402">
        <v>44042.0</v>
      </c>
      <c r="E55" s="349"/>
      <c r="F55" s="403"/>
      <c r="G55" s="403"/>
      <c r="H55" s="349"/>
      <c r="I55" s="404"/>
      <c r="J55" s="401"/>
      <c r="K55" s="407"/>
      <c r="L55" s="407"/>
      <c r="M55" s="406"/>
      <c r="N55" s="404"/>
      <c r="O55" s="336"/>
      <c r="P55" s="366"/>
      <c r="Q55" s="366"/>
      <c r="T55" s="349">
        <v>18.0</v>
      </c>
      <c r="U55" s="350">
        <f t="shared" si="5"/>
        <v>0</v>
      </c>
    </row>
    <row r="56" ht="15.75" customHeight="1">
      <c r="A56" s="400" t="s">
        <v>269</v>
      </c>
      <c r="B56" s="401">
        <v>249.0</v>
      </c>
      <c r="C56" s="349" t="s">
        <v>287</v>
      </c>
      <c r="D56" s="402">
        <v>44100.0</v>
      </c>
      <c r="E56" s="349"/>
      <c r="F56" s="403"/>
      <c r="G56" s="403"/>
      <c r="H56" s="349"/>
      <c r="I56" s="404"/>
      <c r="J56" s="401"/>
      <c r="K56" s="407"/>
      <c r="L56" s="407"/>
      <c r="M56" s="406"/>
      <c r="N56" s="404"/>
      <c r="O56" s="336"/>
      <c r="P56" s="366"/>
      <c r="Q56" s="366"/>
      <c r="T56" s="349">
        <v>19.0</v>
      </c>
      <c r="U56" s="350">
        <f t="shared" si="5"/>
        <v>0</v>
      </c>
    </row>
    <row r="57" ht="15.75" customHeight="1">
      <c r="A57" s="400" t="s">
        <v>269</v>
      </c>
      <c r="B57" s="401">
        <v>250.0</v>
      </c>
      <c r="C57" s="349" t="s">
        <v>288</v>
      </c>
      <c r="D57" s="402">
        <v>44101.0</v>
      </c>
      <c r="E57" s="349"/>
      <c r="F57" s="403"/>
      <c r="G57" s="403"/>
      <c r="H57" s="349"/>
      <c r="I57" s="404"/>
      <c r="J57" s="401"/>
      <c r="K57" s="407"/>
      <c r="L57" s="407"/>
      <c r="M57" s="406"/>
      <c r="N57" s="404"/>
      <c r="O57" s="336"/>
      <c r="P57" s="366"/>
      <c r="Q57" s="366"/>
      <c r="T57" s="349">
        <v>20.0</v>
      </c>
      <c r="U57" s="350">
        <f t="shared" si="5"/>
        <v>0</v>
      </c>
    </row>
    <row r="58" ht="15.75" customHeight="1">
      <c r="A58" s="400" t="s">
        <v>269</v>
      </c>
      <c r="B58" s="401">
        <v>251.0</v>
      </c>
      <c r="C58" s="349" t="s">
        <v>289</v>
      </c>
      <c r="D58" s="402">
        <v>44102.0</v>
      </c>
      <c r="E58" s="349"/>
      <c r="F58" s="403"/>
      <c r="G58" s="403"/>
      <c r="H58" s="349"/>
      <c r="I58" s="404"/>
      <c r="J58" s="401"/>
      <c r="K58" s="407"/>
      <c r="L58" s="407"/>
      <c r="M58" s="406"/>
      <c r="N58" s="404"/>
      <c r="O58" s="336"/>
      <c r="P58" s="366"/>
      <c r="Q58" s="366"/>
      <c r="T58" s="349">
        <v>21.0</v>
      </c>
      <c r="U58" s="350">
        <f t="shared" si="5"/>
        <v>0</v>
      </c>
    </row>
    <row r="59" ht="15.75" customHeight="1">
      <c r="A59" s="400" t="s">
        <v>269</v>
      </c>
      <c r="B59" s="401">
        <v>258.0</v>
      </c>
      <c r="C59" s="401" t="s">
        <v>296</v>
      </c>
      <c r="D59" s="402">
        <v>44131.0</v>
      </c>
      <c r="E59" s="403"/>
      <c r="F59" s="403"/>
      <c r="G59" s="403"/>
      <c r="H59" s="349"/>
      <c r="I59" s="404"/>
      <c r="J59" s="409"/>
      <c r="K59" s="407"/>
      <c r="L59" s="407"/>
      <c r="M59" s="406"/>
      <c r="N59" s="404"/>
      <c r="O59" s="336"/>
      <c r="P59" s="366">
        <v>69.3530624</v>
      </c>
      <c r="Q59" s="366">
        <v>0.7432</v>
      </c>
      <c r="T59" s="401">
        <v>28.0</v>
      </c>
      <c r="U59" s="350">
        <f t="shared" si="5"/>
        <v>0</v>
      </c>
    </row>
    <row r="60" ht="15.75" customHeight="1">
      <c r="A60" s="400" t="s">
        <v>269</v>
      </c>
      <c r="B60" s="401">
        <v>259.0</v>
      </c>
      <c r="C60" s="401" t="s">
        <v>297</v>
      </c>
      <c r="D60" s="402">
        <v>44133.0</v>
      </c>
      <c r="E60" s="403"/>
      <c r="F60" s="403"/>
      <c r="G60" s="403"/>
      <c r="H60" s="349"/>
      <c r="I60" s="404"/>
      <c r="J60" s="409"/>
      <c r="K60" s="407"/>
      <c r="L60" s="407"/>
      <c r="M60" s="406"/>
      <c r="N60" s="404"/>
      <c r="O60" s="336"/>
      <c r="P60" s="366">
        <v>78.91347999999999</v>
      </c>
      <c r="Q60" s="366">
        <v>3.26265</v>
      </c>
      <c r="T60" s="401">
        <v>29.0</v>
      </c>
      <c r="U60" s="350">
        <f t="shared" si="5"/>
        <v>0</v>
      </c>
    </row>
    <row r="61" ht="15.75" customHeight="1">
      <c r="A61" s="400" t="s">
        <v>269</v>
      </c>
      <c r="B61" s="401">
        <v>260.0</v>
      </c>
      <c r="C61" s="401" t="s">
        <v>298</v>
      </c>
      <c r="D61" s="402">
        <v>44134.0</v>
      </c>
      <c r="E61" s="403"/>
      <c r="F61" s="403"/>
      <c r="G61" s="403"/>
      <c r="H61" s="349"/>
      <c r="I61" s="404"/>
      <c r="J61" s="401"/>
      <c r="K61" s="407"/>
      <c r="L61" s="407"/>
      <c r="M61" s="406"/>
      <c r="N61" s="404"/>
      <c r="O61" s="336"/>
      <c r="P61" s="366"/>
      <c r="Q61" s="366"/>
      <c r="T61" s="401">
        <v>30.0</v>
      </c>
      <c r="U61" s="350">
        <f t="shared" si="5"/>
        <v>0</v>
      </c>
    </row>
    <row r="62" ht="15.75" customHeight="1">
      <c r="A62" s="400" t="s">
        <v>269</v>
      </c>
      <c r="B62" s="401">
        <v>261.0</v>
      </c>
      <c r="C62" s="401" t="s">
        <v>299</v>
      </c>
      <c r="D62" s="402">
        <v>44159.0</v>
      </c>
      <c r="E62" s="349"/>
      <c r="F62" s="349"/>
      <c r="G62" s="349"/>
      <c r="H62" s="349"/>
      <c r="I62" s="404"/>
      <c r="J62" s="401"/>
      <c r="K62" s="407"/>
      <c r="L62" s="407"/>
      <c r="M62" s="406"/>
      <c r="N62" s="404"/>
      <c r="O62" s="336"/>
      <c r="P62" s="366">
        <v>72.54881600000002</v>
      </c>
      <c r="Q62" s="366">
        <v>-0.33509999999999995</v>
      </c>
      <c r="T62" s="401">
        <v>31.0</v>
      </c>
      <c r="U62" s="350">
        <f t="shared" si="5"/>
        <v>0</v>
      </c>
    </row>
    <row r="63" ht="15.75" customHeight="1">
      <c r="A63" s="400" t="s">
        <v>269</v>
      </c>
      <c r="B63" s="401">
        <v>262.0</v>
      </c>
      <c r="C63" s="401" t="s">
        <v>300</v>
      </c>
      <c r="D63" s="402">
        <v>44160.0</v>
      </c>
      <c r="E63" s="349"/>
      <c r="F63" s="349"/>
      <c r="G63" s="349"/>
      <c r="H63" s="349"/>
      <c r="I63" s="404"/>
      <c r="J63" s="401"/>
      <c r="K63" s="407"/>
      <c r="L63" s="407"/>
      <c r="M63" s="406"/>
      <c r="N63" s="404"/>
      <c r="O63" s="336"/>
      <c r="P63" s="366">
        <v>80.38561759999999</v>
      </c>
      <c r="Q63" s="366">
        <v>-1.3252499999999996</v>
      </c>
      <c r="T63" s="401">
        <v>32.0</v>
      </c>
      <c r="U63" s="350">
        <f t="shared" si="5"/>
        <v>0</v>
      </c>
    </row>
    <row r="64" ht="15.75" customHeight="1">
      <c r="A64" s="400" t="s">
        <v>269</v>
      </c>
      <c r="B64" s="401">
        <v>263.0</v>
      </c>
      <c r="C64" s="401" t="s">
        <v>301</v>
      </c>
      <c r="D64" s="402">
        <v>44161.0</v>
      </c>
      <c r="E64" s="349"/>
      <c r="F64" s="349"/>
      <c r="G64" s="349"/>
      <c r="H64" s="349"/>
      <c r="I64" s="404"/>
      <c r="J64" s="401"/>
      <c r="K64" s="407"/>
      <c r="L64" s="407"/>
      <c r="M64" s="406"/>
      <c r="N64" s="404"/>
      <c r="O64" s="336"/>
      <c r="P64" s="366"/>
      <c r="Q64" s="366"/>
      <c r="T64" s="401">
        <v>33.0</v>
      </c>
      <c r="U64" s="350">
        <f t="shared" si="5"/>
        <v>0</v>
      </c>
    </row>
    <row r="65" ht="15.75" customHeight="1">
      <c r="A65" s="400" t="s">
        <v>269</v>
      </c>
      <c r="B65" s="401">
        <v>270.0</v>
      </c>
      <c r="C65" s="401" t="s">
        <v>308</v>
      </c>
      <c r="D65" s="402">
        <v>44188.0</v>
      </c>
      <c r="E65" s="403"/>
      <c r="F65" s="403"/>
      <c r="G65" s="403"/>
      <c r="H65" s="349"/>
      <c r="I65" s="404"/>
      <c r="J65" s="401"/>
      <c r="K65" s="407"/>
      <c r="L65" s="407"/>
      <c r="M65" s="406"/>
      <c r="N65" s="404"/>
      <c r="O65" s="336"/>
      <c r="P65" s="366">
        <v>66.91880800000001</v>
      </c>
      <c r="Q65" s="366">
        <v>-14.32635</v>
      </c>
      <c r="T65" s="410">
        <v>71.0</v>
      </c>
      <c r="U65" s="350">
        <f t="shared" si="5"/>
        <v>0</v>
      </c>
    </row>
    <row r="66" ht="15.75" customHeight="1">
      <c r="A66" s="400" t="s">
        <v>269</v>
      </c>
      <c r="B66" s="401">
        <v>271.0</v>
      </c>
      <c r="C66" s="401" t="s">
        <v>309</v>
      </c>
      <c r="D66" s="402">
        <v>44189.0</v>
      </c>
      <c r="E66" s="403"/>
      <c r="F66" s="403"/>
      <c r="G66" s="403"/>
      <c r="H66" s="349"/>
      <c r="I66" s="404"/>
      <c r="J66" s="401"/>
      <c r="K66" s="407"/>
      <c r="L66" s="411"/>
      <c r="M66" s="406"/>
      <c r="N66" s="404"/>
      <c r="O66" s="336"/>
      <c r="P66" s="366">
        <v>65.7151024</v>
      </c>
      <c r="Q66" s="366">
        <v>-32.17775</v>
      </c>
      <c r="T66" s="410">
        <v>72.0</v>
      </c>
      <c r="U66" s="350">
        <f t="shared" si="5"/>
        <v>0</v>
      </c>
    </row>
    <row r="67" ht="15.75" customHeight="1">
      <c r="A67" s="400" t="s">
        <v>269</v>
      </c>
      <c r="B67" s="401">
        <v>272.0</v>
      </c>
      <c r="C67" s="401" t="s">
        <v>310</v>
      </c>
      <c r="D67" s="402">
        <v>44190.0</v>
      </c>
      <c r="E67" s="349"/>
      <c r="F67" s="349"/>
      <c r="G67" s="349"/>
      <c r="H67" s="349"/>
      <c r="I67" s="404"/>
      <c r="J67" s="401"/>
      <c r="K67" s="407"/>
      <c r="L67" s="407"/>
      <c r="M67" s="406"/>
      <c r="N67" s="404"/>
      <c r="O67" s="336"/>
      <c r="P67" s="366">
        <v>67.31863040000002</v>
      </c>
      <c r="Q67" s="366">
        <v>-17.2517</v>
      </c>
      <c r="T67" s="410">
        <v>73.0</v>
      </c>
      <c r="U67" s="350">
        <f t="shared" si="5"/>
        <v>0</v>
      </c>
    </row>
    <row r="68" ht="15.75" customHeight="1">
      <c r="A68" s="400" t="s">
        <v>269</v>
      </c>
      <c r="B68" s="401">
        <v>232.0</v>
      </c>
      <c r="C68" s="349" t="s">
        <v>270</v>
      </c>
      <c r="D68" s="402">
        <v>43984.0</v>
      </c>
      <c r="E68" s="349"/>
      <c r="F68" s="403"/>
      <c r="G68" s="403"/>
      <c r="H68" s="349"/>
      <c r="I68" s="404"/>
      <c r="J68" s="401"/>
      <c r="K68" s="405"/>
      <c r="L68" s="405"/>
      <c r="M68" s="406"/>
      <c r="N68" s="404"/>
      <c r="O68" s="336"/>
      <c r="P68" s="366"/>
      <c r="Q68" s="366"/>
      <c r="T68" s="16"/>
      <c r="U68" s="350">
        <f t="shared" si="5"/>
        <v>0</v>
      </c>
    </row>
    <row r="69" ht="15.75" customHeight="1">
      <c r="A69" s="412" t="s">
        <v>318</v>
      </c>
      <c r="B69" s="413">
        <v>224.0</v>
      </c>
      <c r="C69" s="414" t="s">
        <v>260</v>
      </c>
      <c r="D69" s="415">
        <v>43975.0</v>
      </c>
      <c r="E69" s="414"/>
      <c r="F69" s="414"/>
      <c r="G69" s="414"/>
      <c r="H69" s="414"/>
      <c r="I69" s="416"/>
      <c r="J69" s="413"/>
      <c r="K69" s="417"/>
      <c r="L69" s="417"/>
      <c r="M69" s="418"/>
      <c r="N69" s="416"/>
      <c r="O69" s="324"/>
      <c r="P69" s="366"/>
      <c r="Q69" s="366"/>
      <c r="T69" s="414">
        <v>94.0</v>
      </c>
      <c r="U69" s="350">
        <f t="shared" si="5"/>
        <v>0</v>
      </c>
    </row>
    <row r="70" ht="15.75" customHeight="1">
      <c r="A70" s="412" t="s">
        <v>318</v>
      </c>
      <c r="B70" s="413">
        <v>225.0</v>
      </c>
      <c r="C70" s="414" t="s">
        <v>261</v>
      </c>
      <c r="D70" s="415">
        <v>43976.0</v>
      </c>
      <c r="E70" s="414"/>
      <c r="F70" s="414"/>
      <c r="G70" s="419"/>
      <c r="H70" s="414"/>
      <c r="I70" s="416"/>
      <c r="J70" s="413"/>
      <c r="K70" s="417"/>
      <c r="L70" s="417"/>
      <c r="M70" s="418"/>
      <c r="N70" s="416"/>
      <c r="O70" s="324"/>
      <c r="P70" s="366"/>
      <c r="Q70" s="366"/>
      <c r="T70" s="414">
        <v>95.0</v>
      </c>
      <c r="U70" s="350">
        <f t="shared" si="5"/>
        <v>0</v>
      </c>
    </row>
    <row r="71" ht="15.75" customHeight="1">
      <c r="A71" s="412" t="s">
        <v>318</v>
      </c>
      <c r="B71" s="413">
        <v>226.0</v>
      </c>
      <c r="C71" s="414" t="s">
        <v>262</v>
      </c>
      <c r="D71" s="415">
        <v>43977.0</v>
      </c>
      <c r="E71" s="414"/>
      <c r="F71" s="414"/>
      <c r="G71" s="419"/>
      <c r="H71" s="414"/>
      <c r="I71" s="416"/>
      <c r="J71" s="413"/>
      <c r="K71" s="417"/>
      <c r="L71" s="417"/>
      <c r="M71" s="418"/>
      <c r="N71" s="416"/>
      <c r="O71" s="324"/>
      <c r="P71" s="366"/>
      <c r="Q71" s="366"/>
      <c r="T71" s="420">
        <v>96.0</v>
      </c>
      <c r="U71" s="350">
        <f t="shared" si="5"/>
        <v>0</v>
      </c>
    </row>
    <row r="72" ht="15.75" customHeight="1">
      <c r="A72" s="412" t="s">
        <v>259</v>
      </c>
      <c r="B72" s="413">
        <v>227.0</v>
      </c>
      <c r="C72" s="414" t="s">
        <v>263</v>
      </c>
      <c r="D72" s="415">
        <v>43978.0</v>
      </c>
      <c r="E72" s="414"/>
      <c r="F72" s="414"/>
      <c r="G72" s="414"/>
      <c r="H72" s="414"/>
      <c r="I72" s="416"/>
      <c r="J72" s="413"/>
      <c r="K72" s="417"/>
      <c r="L72" s="417"/>
      <c r="M72" s="418"/>
      <c r="N72" s="416"/>
      <c r="O72" s="324"/>
      <c r="P72" s="366">
        <v>70.76253000000003</v>
      </c>
      <c r="Q72" s="366">
        <v>11.358831200000001</v>
      </c>
      <c r="T72" s="420">
        <v>97.0</v>
      </c>
      <c r="U72" s="350">
        <f t="shared" si="5"/>
        <v>0</v>
      </c>
    </row>
    <row r="73" ht="15.75" customHeight="1">
      <c r="A73" s="412" t="s">
        <v>259</v>
      </c>
      <c r="B73" s="413">
        <v>228.0</v>
      </c>
      <c r="C73" s="414" t="s">
        <v>264</v>
      </c>
      <c r="D73" s="415">
        <v>43979.0</v>
      </c>
      <c r="E73" s="414"/>
      <c r="F73" s="414"/>
      <c r="G73" s="414"/>
      <c r="H73" s="414"/>
      <c r="I73" s="416"/>
      <c r="J73" s="413"/>
      <c r="K73" s="417"/>
      <c r="L73" s="417"/>
      <c r="M73" s="418"/>
      <c r="N73" s="416"/>
      <c r="O73" s="324"/>
      <c r="P73" s="366">
        <v>68.18736000000001</v>
      </c>
      <c r="Q73" s="366">
        <v>6.8389256</v>
      </c>
      <c r="T73" s="421">
        <v>98.0</v>
      </c>
      <c r="U73" s="350">
        <f t="shared" si="5"/>
        <v>0</v>
      </c>
    </row>
    <row r="74" ht="15.75" customHeight="1">
      <c r="A74" s="412" t="s">
        <v>259</v>
      </c>
      <c r="B74" s="413">
        <v>229.0</v>
      </c>
      <c r="C74" s="414" t="s">
        <v>265</v>
      </c>
      <c r="D74" s="415">
        <v>43980.0</v>
      </c>
      <c r="E74" s="414"/>
      <c r="F74" s="414"/>
      <c r="G74" s="414"/>
      <c r="H74" s="414"/>
      <c r="I74" s="416"/>
      <c r="J74" s="413"/>
      <c r="K74" s="417"/>
      <c r="L74" s="417"/>
      <c r="M74" s="418"/>
      <c r="N74" s="416"/>
      <c r="O74" s="324"/>
      <c r="P74" s="366"/>
      <c r="Q74" s="366"/>
      <c r="T74" s="422">
        <v>99.0</v>
      </c>
      <c r="U74" s="350">
        <f t="shared" si="5"/>
        <v>0</v>
      </c>
    </row>
    <row r="75" ht="15.75" customHeight="1">
      <c r="A75" s="412" t="s">
        <v>247</v>
      </c>
      <c r="B75" s="413">
        <v>215.0</v>
      </c>
      <c r="C75" s="414" t="s">
        <v>248</v>
      </c>
      <c r="D75" s="423">
        <v>43966.0</v>
      </c>
      <c r="E75" s="414"/>
      <c r="F75" s="414"/>
      <c r="G75" s="414"/>
      <c r="H75" s="414"/>
      <c r="I75" s="416"/>
      <c r="J75" s="413"/>
      <c r="K75" s="417"/>
      <c r="L75" s="417"/>
      <c r="M75" s="418"/>
      <c r="N75" s="416"/>
      <c r="O75" s="324"/>
      <c r="P75" s="366"/>
      <c r="Q75" s="366"/>
      <c r="T75" s="420">
        <v>85.0</v>
      </c>
      <c r="U75" s="350">
        <f t="shared" si="5"/>
        <v>0</v>
      </c>
    </row>
    <row r="76" ht="15.75" customHeight="1">
      <c r="A76" s="412" t="s">
        <v>247</v>
      </c>
      <c r="B76" s="413">
        <v>216.0</v>
      </c>
      <c r="C76" s="414" t="s">
        <v>249</v>
      </c>
      <c r="D76" s="423">
        <v>43967.0</v>
      </c>
      <c r="E76" s="414"/>
      <c r="F76" s="414"/>
      <c r="G76" s="414"/>
      <c r="H76" s="414"/>
      <c r="I76" s="416"/>
      <c r="J76" s="413"/>
      <c r="K76" s="417"/>
      <c r="L76" s="417"/>
      <c r="M76" s="418"/>
      <c r="N76" s="416"/>
      <c r="O76" s="324"/>
      <c r="P76" s="366"/>
      <c r="Q76" s="366"/>
      <c r="T76" s="420">
        <v>86.0</v>
      </c>
      <c r="U76" s="350">
        <f t="shared" si="5"/>
        <v>0</v>
      </c>
    </row>
    <row r="77" ht="15.75" customHeight="1">
      <c r="A77" s="412" t="s">
        <v>247</v>
      </c>
      <c r="B77" s="413">
        <v>217.0</v>
      </c>
      <c r="C77" s="414" t="s">
        <v>250</v>
      </c>
      <c r="D77" s="423">
        <v>43968.0</v>
      </c>
      <c r="E77" s="414"/>
      <c r="F77" s="414"/>
      <c r="G77" s="414"/>
      <c r="H77" s="414"/>
      <c r="I77" s="416"/>
      <c r="J77" s="413"/>
      <c r="K77" s="417"/>
      <c r="L77" s="417"/>
      <c r="M77" s="418"/>
      <c r="N77" s="416"/>
      <c r="O77" s="324"/>
      <c r="P77" s="366"/>
      <c r="Q77" s="366"/>
      <c r="T77" s="420">
        <v>88.0</v>
      </c>
      <c r="U77" s="350">
        <f t="shared" si="5"/>
        <v>0</v>
      </c>
    </row>
    <row r="78" ht="15.75" customHeight="1">
      <c r="A78" s="412" t="s">
        <v>251</v>
      </c>
      <c r="B78" s="413">
        <v>218.0</v>
      </c>
      <c r="C78" s="414" t="s">
        <v>252</v>
      </c>
      <c r="D78" s="423">
        <v>43969.0</v>
      </c>
      <c r="E78" s="414"/>
      <c r="F78" s="414"/>
      <c r="G78" s="414"/>
      <c r="H78" s="414"/>
      <c r="I78" s="416"/>
      <c r="J78" s="413"/>
      <c r="K78" s="417"/>
      <c r="L78" s="417"/>
      <c r="M78" s="418"/>
      <c r="N78" s="416"/>
      <c r="O78" s="324"/>
      <c r="P78" s="366"/>
      <c r="Q78" s="366"/>
      <c r="T78" s="420">
        <v>87.0</v>
      </c>
      <c r="U78" s="350">
        <f t="shared" si="5"/>
        <v>0</v>
      </c>
    </row>
    <row r="79" ht="15.75" customHeight="1">
      <c r="A79" s="412" t="s">
        <v>251</v>
      </c>
      <c r="B79" s="413">
        <v>219.0</v>
      </c>
      <c r="C79" s="414" t="s">
        <v>253</v>
      </c>
      <c r="D79" s="423">
        <v>43970.0</v>
      </c>
      <c r="E79" s="414"/>
      <c r="F79" s="414"/>
      <c r="G79" s="414"/>
      <c r="H79" s="414"/>
      <c r="I79" s="416"/>
      <c r="J79" s="413"/>
      <c r="K79" s="417"/>
      <c r="L79" s="417"/>
      <c r="M79" s="418"/>
      <c r="N79" s="416"/>
      <c r="O79" s="324"/>
      <c r="P79" s="366">
        <v>70.17672479999999</v>
      </c>
      <c r="Q79" s="366">
        <v>-23.586199999999998</v>
      </c>
      <c r="T79" s="420">
        <v>89.0</v>
      </c>
      <c r="U79" s="350">
        <f t="shared" si="5"/>
        <v>0</v>
      </c>
    </row>
    <row r="80" ht="15.75" customHeight="1">
      <c r="A80" s="412" t="s">
        <v>251</v>
      </c>
      <c r="B80" s="413">
        <v>220.0</v>
      </c>
      <c r="C80" s="414" t="s">
        <v>254</v>
      </c>
      <c r="D80" s="415">
        <v>43971.0</v>
      </c>
      <c r="E80" s="414"/>
      <c r="F80" s="414"/>
      <c r="G80" s="414"/>
      <c r="H80" s="414"/>
      <c r="I80" s="416"/>
      <c r="J80" s="413"/>
      <c r="K80" s="417"/>
      <c r="L80" s="417"/>
      <c r="M80" s="418"/>
      <c r="N80" s="416"/>
      <c r="O80" s="324"/>
      <c r="P80" s="366"/>
      <c r="Q80" s="366"/>
      <c r="T80" s="420">
        <v>90.0</v>
      </c>
      <c r="U80" s="350">
        <f t="shared" si="5"/>
        <v>0</v>
      </c>
    </row>
    <row r="81" ht="15.75" customHeight="1">
      <c r="A81" s="412" t="s">
        <v>266</v>
      </c>
      <c r="B81" s="413">
        <v>230.0</v>
      </c>
      <c r="C81" s="414" t="s">
        <v>267</v>
      </c>
      <c r="D81" s="415">
        <v>43981.0</v>
      </c>
      <c r="E81" s="414"/>
      <c r="F81" s="414"/>
      <c r="G81" s="414"/>
      <c r="H81" s="414"/>
      <c r="I81" s="416"/>
      <c r="J81" s="413"/>
      <c r="K81" s="417"/>
      <c r="L81" s="417"/>
      <c r="M81" s="418"/>
      <c r="N81" s="416"/>
      <c r="O81" s="324"/>
      <c r="P81" s="366"/>
      <c r="Q81" s="366"/>
      <c r="U81" s="350">
        <f t="shared" si="5"/>
        <v>0</v>
      </c>
    </row>
    <row r="82" ht="15.75" customHeight="1">
      <c r="A82" s="412" t="s">
        <v>266</v>
      </c>
      <c r="B82" s="413">
        <v>231.0</v>
      </c>
      <c r="C82" s="424" t="s">
        <v>268</v>
      </c>
      <c r="D82" s="415">
        <v>43982.0</v>
      </c>
      <c r="E82" s="414"/>
      <c r="F82" s="414"/>
      <c r="G82" s="414"/>
      <c r="H82" s="414"/>
      <c r="I82" s="416"/>
      <c r="J82" s="413"/>
      <c r="K82" s="417"/>
      <c r="L82" s="417"/>
      <c r="M82" s="418"/>
      <c r="N82" s="416"/>
      <c r="O82" s="324"/>
      <c r="P82" s="366">
        <v>67.01664500000004</v>
      </c>
      <c r="Q82" s="366">
        <v>-3.2534304</v>
      </c>
      <c r="U82" s="350">
        <f t="shared" si="5"/>
        <v>0</v>
      </c>
    </row>
    <row r="83" ht="15.75" customHeight="1">
      <c r="A83" s="412" t="s">
        <v>255</v>
      </c>
      <c r="B83" s="413">
        <v>221.0</v>
      </c>
      <c r="C83" s="414" t="s">
        <v>256</v>
      </c>
      <c r="D83" s="415">
        <v>43972.0</v>
      </c>
      <c r="E83" s="414"/>
      <c r="F83" s="414"/>
      <c r="G83" s="414"/>
      <c r="H83" s="414"/>
      <c r="I83" s="416"/>
      <c r="J83" s="413"/>
      <c r="K83" s="417"/>
      <c r="L83" s="417"/>
      <c r="M83" s="418"/>
      <c r="N83" s="416"/>
      <c r="O83" s="324"/>
      <c r="P83" s="366"/>
      <c r="Q83" s="366"/>
      <c r="T83" s="420">
        <v>91.0</v>
      </c>
      <c r="U83" s="350">
        <f t="shared" si="5"/>
        <v>0</v>
      </c>
    </row>
    <row r="84" ht="15.75" customHeight="1">
      <c r="A84" s="412" t="s">
        <v>255</v>
      </c>
      <c r="B84" s="413">
        <v>222.0</v>
      </c>
      <c r="C84" s="414" t="s">
        <v>257</v>
      </c>
      <c r="D84" s="415">
        <v>43973.0</v>
      </c>
      <c r="E84" s="414"/>
      <c r="F84" s="414"/>
      <c r="G84" s="414"/>
      <c r="H84" s="414"/>
      <c r="I84" s="416"/>
      <c r="J84" s="413"/>
      <c r="K84" s="417"/>
      <c r="L84" s="417"/>
      <c r="M84" s="418"/>
      <c r="N84" s="416"/>
      <c r="O84" s="324"/>
      <c r="P84" s="366"/>
      <c r="Q84" s="366"/>
      <c r="T84" s="420">
        <v>92.0</v>
      </c>
      <c r="U84" s="350">
        <f t="shared" si="5"/>
        <v>0</v>
      </c>
    </row>
    <row r="85" ht="15.75" customHeight="1">
      <c r="A85" s="412" t="s">
        <v>255</v>
      </c>
      <c r="B85" s="413">
        <v>223.0</v>
      </c>
      <c r="C85" s="414" t="s">
        <v>258</v>
      </c>
      <c r="D85" s="415">
        <v>43974.0</v>
      </c>
      <c r="E85" s="414"/>
      <c r="F85" s="414"/>
      <c r="G85" s="414"/>
      <c r="H85" s="414"/>
      <c r="I85" s="416"/>
      <c r="J85" s="413"/>
      <c r="K85" s="417"/>
      <c r="L85" s="417"/>
      <c r="M85" s="418"/>
      <c r="N85" s="416"/>
      <c r="O85" s="324"/>
      <c r="P85" s="366"/>
      <c r="Q85" s="366"/>
      <c r="T85" s="420">
        <v>93.0</v>
      </c>
      <c r="U85" s="350">
        <f t="shared" si="5"/>
        <v>0</v>
      </c>
    </row>
    <row r="86" ht="15.75" customHeight="1">
      <c r="A86" s="425" t="s">
        <v>36</v>
      </c>
      <c r="B86" s="425">
        <v>19.0</v>
      </c>
      <c r="C86" s="426" t="s">
        <v>23</v>
      </c>
      <c r="D86" s="427">
        <v>42719.0</v>
      </c>
      <c r="E86" s="426">
        <v>1438.0</v>
      </c>
      <c r="F86" s="425">
        <v>511.0</v>
      </c>
      <c r="G86" s="428">
        <v>70.03</v>
      </c>
      <c r="H86" s="428">
        <f t="shared" ref="H86:H91" si="6">(E86/60)*G86</f>
        <v>1678.385667</v>
      </c>
      <c r="I86" s="428">
        <f t="shared" ref="I86:I91" si="7">(F86/760)*H86</f>
        <v>1128.493521</v>
      </c>
      <c r="J86" s="425" t="s">
        <v>22</v>
      </c>
      <c r="K86" s="429">
        <v>4.289</v>
      </c>
      <c r="L86" s="429">
        <v>4.3298</v>
      </c>
      <c r="M86" s="430">
        <f t="shared" ref="M86:M91" si="8">L86-K86</f>
        <v>0.0408</v>
      </c>
      <c r="N86" s="431">
        <f t="shared" ref="N86:N91" si="9">(M86/I86)*1000000</f>
        <v>36.15439456</v>
      </c>
      <c r="O86" s="16"/>
      <c r="P86" s="366"/>
      <c r="Q86" s="366"/>
      <c r="T86" s="432"/>
      <c r="U86" s="350">
        <f t="shared" si="5"/>
        <v>93.25714286</v>
      </c>
    </row>
    <row r="87" ht="15.75" customHeight="1">
      <c r="A87" s="425" t="s">
        <v>36</v>
      </c>
      <c r="B87" s="425">
        <v>20.0</v>
      </c>
      <c r="C87" s="426" t="s">
        <v>23</v>
      </c>
      <c r="D87" s="427">
        <v>42720.0</v>
      </c>
      <c r="E87" s="426">
        <v>1435.0</v>
      </c>
      <c r="F87" s="425">
        <v>511.0</v>
      </c>
      <c r="G87" s="428">
        <v>69.89</v>
      </c>
      <c r="H87" s="428">
        <f t="shared" si="6"/>
        <v>1671.535833</v>
      </c>
      <c r="I87" s="428">
        <f t="shared" si="7"/>
        <v>1123.887909</v>
      </c>
      <c r="J87" s="425" t="s">
        <v>22</v>
      </c>
      <c r="K87" s="429">
        <v>4.2721</v>
      </c>
      <c r="L87" s="429">
        <v>4.3314</v>
      </c>
      <c r="M87" s="430">
        <f t="shared" si="8"/>
        <v>0.0593</v>
      </c>
      <c r="N87" s="431">
        <f t="shared" si="9"/>
        <v>52.76326894</v>
      </c>
      <c r="O87" s="16"/>
      <c r="P87" s="366"/>
      <c r="Q87" s="366"/>
      <c r="T87" s="432"/>
      <c r="U87" s="350">
        <f t="shared" si="5"/>
        <v>135.5428571</v>
      </c>
    </row>
    <row r="88" ht="15.75" customHeight="1">
      <c r="A88" s="425" t="s">
        <v>36</v>
      </c>
      <c r="B88" s="425">
        <v>21.0</v>
      </c>
      <c r="C88" s="426" t="s">
        <v>23</v>
      </c>
      <c r="D88" s="427">
        <v>42722.0</v>
      </c>
      <c r="E88" s="426">
        <v>1450.0</v>
      </c>
      <c r="F88" s="425">
        <v>511.0</v>
      </c>
      <c r="G88" s="428">
        <v>69.97</v>
      </c>
      <c r="H88" s="428">
        <f t="shared" si="6"/>
        <v>1690.941667</v>
      </c>
      <c r="I88" s="428">
        <f t="shared" si="7"/>
        <v>1136.935779</v>
      </c>
      <c r="J88" s="425" t="s">
        <v>22</v>
      </c>
      <c r="K88" s="429">
        <v>4.2542</v>
      </c>
      <c r="L88" s="429">
        <v>4.297</v>
      </c>
      <c r="M88" s="430">
        <f t="shared" si="8"/>
        <v>0.0428</v>
      </c>
      <c r="N88" s="431">
        <f t="shared" si="9"/>
        <v>37.64504628</v>
      </c>
      <c r="O88" s="16"/>
      <c r="P88" s="366"/>
      <c r="Q88" s="366"/>
      <c r="T88" s="432"/>
      <c r="U88" s="350">
        <f t="shared" si="5"/>
        <v>97.82857143</v>
      </c>
    </row>
    <row r="89" ht="15.75" customHeight="1">
      <c r="A89" s="425" t="s">
        <v>36</v>
      </c>
      <c r="B89" s="425">
        <v>18.0</v>
      </c>
      <c r="C89" s="426" t="s">
        <v>38</v>
      </c>
      <c r="D89" s="427">
        <v>42718.0</v>
      </c>
      <c r="E89" s="426">
        <v>1448.0</v>
      </c>
      <c r="F89" s="425">
        <v>511.0</v>
      </c>
      <c r="G89" s="428">
        <v>69.99</v>
      </c>
      <c r="H89" s="428">
        <f t="shared" si="6"/>
        <v>1689.092</v>
      </c>
      <c r="I89" s="428">
        <f t="shared" si="7"/>
        <v>1135.692121</v>
      </c>
      <c r="J89" s="425" t="s">
        <v>22</v>
      </c>
      <c r="K89" s="429">
        <v>4.2595</v>
      </c>
      <c r="L89" s="429">
        <v>4.2892</v>
      </c>
      <c r="M89" s="430">
        <f t="shared" si="8"/>
        <v>0.0297</v>
      </c>
      <c r="N89" s="431">
        <f t="shared" si="9"/>
        <v>26.15145377</v>
      </c>
      <c r="O89" s="16"/>
      <c r="P89" s="366"/>
      <c r="Q89" s="366"/>
      <c r="T89" s="432"/>
      <c r="U89" s="350">
        <f t="shared" si="5"/>
        <v>67.88571429</v>
      </c>
    </row>
    <row r="90" ht="15.75" customHeight="1">
      <c r="A90" s="425" t="s">
        <v>36</v>
      </c>
      <c r="B90" s="425">
        <v>17.0</v>
      </c>
      <c r="C90" s="426" t="s">
        <v>23</v>
      </c>
      <c r="D90" s="427">
        <v>42717.0</v>
      </c>
      <c r="E90" s="426">
        <v>1440.0</v>
      </c>
      <c r="F90" s="425">
        <v>511.0</v>
      </c>
      <c r="G90" s="428">
        <v>69.9</v>
      </c>
      <c r="H90" s="428">
        <f t="shared" si="6"/>
        <v>1677.6</v>
      </c>
      <c r="I90" s="428">
        <f t="shared" si="7"/>
        <v>1127.965263</v>
      </c>
      <c r="J90" s="425" t="s">
        <v>20</v>
      </c>
      <c r="K90" s="429">
        <v>4.258</v>
      </c>
      <c r="L90" s="433">
        <v>4.3187</v>
      </c>
      <c r="M90" s="430">
        <f t="shared" si="8"/>
        <v>0.0607</v>
      </c>
      <c r="N90" s="431">
        <f t="shared" si="9"/>
        <v>53.81371393</v>
      </c>
      <c r="O90" s="16"/>
      <c r="P90" s="366"/>
      <c r="Q90" s="366"/>
      <c r="T90" s="432"/>
      <c r="U90" s="350">
        <f t="shared" si="5"/>
        <v>138.7428571</v>
      </c>
    </row>
    <row r="91" ht="15.75" customHeight="1">
      <c r="A91" s="425" t="s">
        <v>36</v>
      </c>
      <c r="B91" s="425">
        <v>16.0</v>
      </c>
      <c r="C91" s="426" t="s">
        <v>37</v>
      </c>
      <c r="D91" s="427">
        <v>42716.0</v>
      </c>
      <c r="E91" s="426">
        <v>1442.0</v>
      </c>
      <c r="F91" s="425">
        <v>511.0</v>
      </c>
      <c r="G91" s="428">
        <v>69.96</v>
      </c>
      <c r="H91" s="428">
        <f t="shared" si="6"/>
        <v>1681.372</v>
      </c>
      <c r="I91" s="428">
        <f t="shared" si="7"/>
        <v>1130.501437</v>
      </c>
      <c r="J91" s="425" t="s">
        <v>20</v>
      </c>
      <c r="K91" s="433">
        <v>4.2713</v>
      </c>
      <c r="L91" s="429">
        <v>4.3131</v>
      </c>
      <c r="M91" s="430">
        <f t="shared" si="8"/>
        <v>0.0418</v>
      </c>
      <c r="N91" s="431">
        <f t="shared" si="9"/>
        <v>36.97474292</v>
      </c>
      <c r="O91" s="16"/>
      <c r="P91" s="366"/>
      <c r="Q91" s="366"/>
      <c r="U91" s="350">
        <f t="shared" si="5"/>
        <v>95.54285714</v>
      </c>
    </row>
    <row r="92" ht="15.75" customHeight="1">
      <c r="A92" s="425" t="s">
        <v>36</v>
      </c>
      <c r="B92" s="425"/>
      <c r="C92" s="426"/>
      <c r="D92" s="427"/>
      <c r="E92" s="426"/>
      <c r="F92" s="425"/>
      <c r="G92" s="428"/>
      <c r="H92" s="428"/>
      <c r="I92" s="428"/>
      <c r="J92" s="425"/>
      <c r="K92" s="434"/>
      <c r="L92" s="434"/>
      <c r="M92" s="425"/>
      <c r="N92" s="426"/>
      <c r="O92" s="16"/>
      <c r="P92" s="366"/>
      <c r="Q92" s="366"/>
      <c r="U92" s="350">
        <f t="shared" si="5"/>
        <v>0</v>
      </c>
    </row>
    <row r="93" ht="15.75" customHeight="1">
      <c r="A93" s="368" t="s">
        <v>48</v>
      </c>
      <c r="B93" s="435">
        <v>35.0</v>
      </c>
      <c r="C93" s="436" t="s">
        <v>49</v>
      </c>
      <c r="D93" s="437">
        <v>42920.0</v>
      </c>
      <c r="E93" s="436">
        <v>1443.0</v>
      </c>
      <c r="F93" s="435">
        <v>515.0</v>
      </c>
      <c r="G93" s="438">
        <v>69.97</v>
      </c>
      <c r="H93" s="438">
        <f t="shared" ref="H93:H117" si="10">(E93/60)*G93</f>
        <v>1682.7785</v>
      </c>
      <c r="I93" s="438">
        <f t="shared" ref="I93:I117" si="11">(F93/760)*H93</f>
        <v>1140.303852</v>
      </c>
      <c r="J93" s="436" t="s">
        <v>22</v>
      </c>
      <c r="K93" s="439">
        <v>4.4457</v>
      </c>
      <c r="L93" s="439">
        <v>4.5083</v>
      </c>
      <c r="M93" s="440">
        <f t="shared" ref="M93:M117" si="12">L93-K93</f>
        <v>0.0626</v>
      </c>
      <c r="N93" s="441">
        <f t="shared" ref="N93:N117" si="13">(M93/I93)*1000000</f>
        <v>54.89764846</v>
      </c>
      <c r="O93" s="82"/>
      <c r="P93" s="366"/>
      <c r="Q93" s="366"/>
      <c r="T93" s="432"/>
      <c r="U93" s="350">
        <f t="shared" si="5"/>
        <v>143.0857143</v>
      </c>
    </row>
    <row r="94" ht="15.75" customHeight="1">
      <c r="A94" s="368" t="s">
        <v>48</v>
      </c>
      <c r="B94" s="435">
        <v>36.0</v>
      </c>
      <c r="C94" s="436" t="s">
        <v>50</v>
      </c>
      <c r="D94" s="437">
        <v>42922.0</v>
      </c>
      <c r="E94" s="436">
        <v>1445.0</v>
      </c>
      <c r="F94" s="435">
        <v>515.0</v>
      </c>
      <c r="G94" s="438">
        <v>69.89</v>
      </c>
      <c r="H94" s="438">
        <f t="shared" si="10"/>
        <v>1683.184167</v>
      </c>
      <c r="I94" s="438">
        <f t="shared" si="11"/>
        <v>1140.578745</v>
      </c>
      <c r="J94" s="436" t="s">
        <v>22</v>
      </c>
      <c r="K94" s="439">
        <v>4.4405</v>
      </c>
      <c r="L94" s="439">
        <v>4.5297</v>
      </c>
      <c r="M94" s="440">
        <f t="shared" si="12"/>
        <v>0.0892</v>
      </c>
      <c r="N94" s="441">
        <f t="shared" si="13"/>
        <v>78.20591119</v>
      </c>
      <c r="O94" s="82"/>
      <c r="P94" s="366"/>
      <c r="Q94" s="366"/>
      <c r="T94" s="432"/>
      <c r="U94" s="350">
        <f t="shared" si="5"/>
        <v>203.8857143</v>
      </c>
    </row>
    <row r="95" ht="15.75" customHeight="1">
      <c r="A95" s="368" t="s">
        <v>48</v>
      </c>
      <c r="B95" s="435">
        <v>37.0</v>
      </c>
      <c r="C95" s="436" t="s">
        <v>51</v>
      </c>
      <c r="D95" s="437">
        <v>42923.0</v>
      </c>
      <c r="E95" s="436">
        <v>1436.0</v>
      </c>
      <c r="F95" s="435">
        <v>515.0</v>
      </c>
      <c r="G95" s="438">
        <v>70.11</v>
      </c>
      <c r="H95" s="438">
        <f t="shared" si="10"/>
        <v>1677.966</v>
      </c>
      <c r="I95" s="438">
        <f t="shared" si="11"/>
        <v>1137.04275</v>
      </c>
      <c r="J95" s="436" t="s">
        <v>22</v>
      </c>
      <c r="K95" s="439">
        <v>4.3942</v>
      </c>
      <c r="L95" s="439">
        <v>4.4867</v>
      </c>
      <c r="M95" s="440">
        <f t="shared" si="12"/>
        <v>0.0925</v>
      </c>
      <c r="N95" s="441">
        <f t="shared" si="13"/>
        <v>81.35138279</v>
      </c>
      <c r="O95" s="82"/>
      <c r="P95" s="366"/>
      <c r="Q95" s="366"/>
      <c r="T95" s="432"/>
      <c r="U95" s="350">
        <f t="shared" si="5"/>
        <v>211.4285714</v>
      </c>
    </row>
    <row r="96" ht="15.75" customHeight="1">
      <c r="A96" s="368" t="s">
        <v>48</v>
      </c>
      <c r="B96" s="435">
        <v>38.0</v>
      </c>
      <c r="C96" s="436" t="s">
        <v>52</v>
      </c>
      <c r="D96" s="437">
        <v>42926.0</v>
      </c>
      <c r="E96" s="436">
        <v>1455.0</v>
      </c>
      <c r="F96" s="435">
        <v>515.0</v>
      </c>
      <c r="G96" s="438">
        <v>69.96</v>
      </c>
      <c r="H96" s="438">
        <f t="shared" si="10"/>
        <v>1696.53</v>
      </c>
      <c r="I96" s="438">
        <f t="shared" si="11"/>
        <v>1149.622303</v>
      </c>
      <c r="J96" s="436" t="s">
        <v>22</v>
      </c>
      <c r="K96" s="439">
        <v>4.4539</v>
      </c>
      <c r="L96" s="439">
        <v>4.5265</v>
      </c>
      <c r="M96" s="440">
        <f t="shared" si="12"/>
        <v>0.0726</v>
      </c>
      <c r="N96" s="441">
        <f t="shared" si="13"/>
        <v>63.15117568</v>
      </c>
      <c r="O96" s="82"/>
      <c r="P96" s="366"/>
      <c r="Q96" s="366"/>
      <c r="T96" s="432"/>
      <c r="U96" s="350">
        <f t="shared" si="5"/>
        <v>165.9428571</v>
      </c>
    </row>
    <row r="97" ht="15.75" customHeight="1">
      <c r="A97" s="368" t="s">
        <v>48</v>
      </c>
      <c r="B97" s="435">
        <v>39.0</v>
      </c>
      <c r="C97" s="436" t="s">
        <v>53</v>
      </c>
      <c r="D97" s="437">
        <v>42927.0</v>
      </c>
      <c r="E97" s="436">
        <v>1440.0</v>
      </c>
      <c r="F97" s="435">
        <v>515.0</v>
      </c>
      <c r="G97" s="438">
        <v>70.01</v>
      </c>
      <c r="H97" s="438">
        <f t="shared" si="10"/>
        <v>1680.24</v>
      </c>
      <c r="I97" s="438">
        <f t="shared" si="11"/>
        <v>1138.583684</v>
      </c>
      <c r="J97" s="436" t="s">
        <v>22</v>
      </c>
      <c r="K97" s="439">
        <v>4.4501</v>
      </c>
      <c r="L97" s="439">
        <v>4.5284</v>
      </c>
      <c r="M97" s="440">
        <f t="shared" si="12"/>
        <v>0.0783</v>
      </c>
      <c r="N97" s="441">
        <f t="shared" si="13"/>
        <v>68.76964872</v>
      </c>
      <c r="O97" s="82"/>
      <c r="P97" s="366"/>
      <c r="Q97" s="366"/>
      <c r="T97" s="432"/>
      <c r="U97" s="350">
        <f t="shared" si="5"/>
        <v>178.9714286</v>
      </c>
    </row>
    <row r="98" ht="15.75" customHeight="1">
      <c r="A98" s="442" t="s">
        <v>48</v>
      </c>
      <c r="B98" s="443">
        <v>56.0</v>
      </c>
      <c r="C98" s="444" t="s">
        <v>70</v>
      </c>
      <c r="D98" s="445">
        <v>42989.0</v>
      </c>
      <c r="E98" s="444">
        <v>1442.0</v>
      </c>
      <c r="F98" s="443">
        <v>517.0</v>
      </c>
      <c r="G98" s="446">
        <v>70.07</v>
      </c>
      <c r="H98" s="446">
        <f t="shared" si="10"/>
        <v>1684.015667</v>
      </c>
      <c r="I98" s="446">
        <f t="shared" si="11"/>
        <v>1145.573815</v>
      </c>
      <c r="J98" s="443" t="s">
        <v>22</v>
      </c>
      <c r="K98" s="447">
        <v>4.3853</v>
      </c>
      <c r="L98" s="447">
        <v>4.472</v>
      </c>
      <c r="M98" s="448">
        <f t="shared" si="12"/>
        <v>0.0867</v>
      </c>
      <c r="N98" s="449">
        <f t="shared" si="13"/>
        <v>75.68259578</v>
      </c>
      <c r="O98" s="82"/>
      <c r="P98" s="366"/>
      <c r="Q98" s="366"/>
      <c r="T98" s="432"/>
      <c r="U98" s="350">
        <f t="shared" si="5"/>
        <v>198.1714286</v>
      </c>
    </row>
    <row r="99" ht="15.75" customHeight="1">
      <c r="A99" s="442" t="s">
        <v>48</v>
      </c>
      <c r="B99" s="443">
        <v>57.0</v>
      </c>
      <c r="C99" s="444" t="s">
        <v>71</v>
      </c>
      <c r="D99" s="445">
        <v>42990.0</v>
      </c>
      <c r="E99" s="444">
        <v>1440.0</v>
      </c>
      <c r="F99" s="443">
        <v>517.0</v>
      </c>
      <c r="G99" s="446">
        <v>69.97</v>
      </c>
      <c r="H99" s="446">
        <f t="shared" si="10"/>
        <v>1679.28</v>
      </c>
      <c r="I99" s="446">
        <f t="shared" si="11"/>
        <v>1142.352316</v>
      </c>
      <c r="J99" s="443" t="s">
        <v>22</v>
      </c>
      <c r="K99" s="447">
        <v>4.3795</v>
      </c>
      <c r="L99" s="447">
        <v>4.4846</v>
      </c>
      <c r="M99" s="448">
        <f t="shared" si="12"/>
        <v>0.1051</v>
      </c>
      <c r="N99" s="449">
        <f t="shared" si="13"/>
        <v>92.00313997</v>
      </c>
      <c r="O99" s="82"/>
      <c r="P99" s="366"/>
      <c r="Q99" s="366"/>
      <c r="T99" s="432"/>
      <c r="U99" s="350">
        <f t="shared" si="5"/>
        <v>240.2285714</v>
      </c>
    </row>
    <row r="100" ht="15.75" customHeight="1">
      <c r="A100" s="442" t="s">
        <v>48</v>
      </c>
      <c r="B100" s="443">
        <v>58.0</v>
      </c>
      <c r="C100" s="444" t="s">
        <v>72</v>
      </c>
      <c r="D100" s="445">
        <v>42991.0</v>
      </c>
      <c r="E100" s="444">
        <v>1436.0</v>
      </c>
      <c r="F100" s="443">
        <v>517.0</v>
      </c>
      <c r="G100" s="446">
        <v>69.94</v>
      </c>
      <c r="H100" s="446">
        <f t="shared" si="10"/>
        <v>1673.897333</v>
      </c>
      <c r="I100" s="446">
        <f t="shared" si="11"/>
        <v>1138.690686</v>
      </c>
      <c r="J100" s="443" t="s">
        <v>22</v>
      </c>
      <c r="K100" s="447">
        <v>4.3711</v>
      </c>
      <c r="L100" s="447">
        <v>4.4538</v>
      </c>
      <c r="M100" s="448">
        <f t="shared" si="12"/>
        <v>0.0827</v>
      </c>
      <c r="N100" s="449">
        <f t="shared" si="13"/>
        <v>72.6272736</v>
      </c>
      <c r="O100" s="82"/>
      <c r="P100" s="366"/>
      <c r="Q100" s="366"/>
      <c r="T100" s="432"/>
      <c r="U100" s="350">
        <f t="shared" si="5"/>
        <v>189.0285714</v>
      </c>
    </row>
    <row r="101" ht="15.75" customHeight="1">
      <c r="A101" s="442" t="s">
        <v>48</v>
      </c>
      <c r="B101" s="443">
        <v>59.0</v>
      </c>
      <c r="C101" s="444" t="s">
        <v>73</v>
      </c>
      <c r="D101" s="445">
        <v>42992.0</v>
      </c>
      <c r="E101" s="444">
        <v>1435.0</v>
      </c>
      <c r="F101" s="443">
        <v>517.0</v>
      </c>
      <c r="G101" s="446">
        <v>70.13</v>
      </c>
      <c r="H101" s="446">
        <f t="shared" si="10"/>
        <v>1677.275833</v>
      </c>
      <c r="I101" s="446">
        <f t="shared" si="11"/>
        <v>1140.988955</v>
      </c>
      <c r="J101" s="443" t="s">
        <v>22</v>
      </c>
      <c r="K101" s="447">
        <v>4.4128</v>
      </c>
      <c r="L101" s="447">
        <v>4.4563</v>
      </c>
      <c r="M101" s="448">
        <f t="shared" si="12"/>
        <v>0.0435</v>
      </c>
      <c r="N101" s="449">
        <f t="shared" si="13"/>
        <v>38.12482129</v>
      </c>
      <c r="O101" s="82"/>
      <c r="P101" s="366"/>
      <c r="Q101" s="366"/>
      <c r="T101" s="432"/>
      <c r="U101" s="350">
        <f t="shared" si="5"/>
        <v>99.42857143</v>
      </c>
    </row>
    <row r="102" ht="15.75" customHeight="1">
      <c r="A102" s="442" t="s">
        <v>48</v>
      </c>
      <c r="B102" s="443">
        <v>60.0</v>
      </c>
      <c r="C102" s="444" t="s">
        <v>74</v>
      </c>
      <c r="D102" s="445">
        <v>42993.0</v>
      </c>
      <c r="E102" s="444">
        <v>1451.0</v>
      </c>
      <c r="F102" s="443">
        <v>517.0</v>
      </c>
      <c r="G102" s="450">
        <v>69.89</v>
      </c>
      <c r="H102" s="446">
        <f t="shared" si="10"/>
        <v>1690.173167</v>
      </c>
      <c r="I102" s="446">
        <f t="shared" si="11"/>
        <v>1149.762536</v>
      </c>
      <c r="J102" s="443" t="s">
        <v>22</v>
      </c>
      <c r="K102" s="447">
        <v>4.3585</v>
      </c>
      <c r="L102" s="447">
        <v>4.4045</v>
      </c>
      <c r="M102" s="448">
        <f t="shared" si="12"/>
        <v>0.046</v>
      </c>
      <c r="N102" s="449">
        <f t="shared" si="13"/>
        <v>40.00826133</v>
      </c>
      <c r="O102" s="82"/>
      <c r="P102" s="366"/>
      <c r="Q102" s="366"/>
      <c r="T102" s="432"/>
      <c r="U102" s="350">
        <f t="shared" si="5"/>
        <v>105.1428571</v>
      </c>
    </row>
    <row r="103" ht="15.75" customHeight="1">
      <c r="A103" s="442" t="s">
        <v>48</v>
      </c>
      <c r="B103" s="443">
        <v>61.0</v>
      </c>
      <c r="C103" s="444" t="s">
        <v>75</v>
      </c>
      <c r="D103" s="445">
        <v>42996.0</v>
      </c>
      <c r="E103" s="444">
        <v>1444.0</v>
      </c>
      <c r="F103" s="443">
        <v>517.0</v>
      </c>
      <c r="G103" s="450">
        <v>69.98</v>
      </c>
      <c r="H103" s="446">
        <f t="shared" si="10"/>
        <v>1684.185333</v>
      </c>
      <c r="I103" s="446">
        <f t="shared" si="11"/>
        <v>1145.689233</v>
      </c>
      <c r="J103" s="443" t="s">
        <v>22</v>
      </c>
      <c r="K103" s="447">
        <v>4.3739</v>
      </c>
      <c r="L103" s="447">
        <v>4.4509</v>
      </c>
      <c r="M103" s="448">
        <f t="shared" si="12"/>
        <v>0.077</v>
      </c>
      <c r="N103" s="449">
        <f t="shared" si="13"/>
        <v>67.20845213</v>
      </c>
      <c r="O103" s="82"/>
      <c r="P103" s="366"/>
      <c r="Q103" s="366"/>
      <c r="T103" s="432"/>
      <c r="U103" s="350">
        <f t="shared" si="5"/>
        <v>176</v>
      </c>
    </row>
    <row r="104" ht="15.75" customHeight="1">
      <c r="A104" s="442" t="s">
        <v>48</v>
      </c>
      <c r="B104" s="443">
        <v>62.0</v>
      </c>
      <c r="C104" s="444" t="s">
        <v>76</v>
      </c>
      <c r="D104" s="445">
        <v>42997.0</v>
      </c>
      <c r="E104" s="444">
        <v>1448.0</v>
      </c>
      <c r="F104" s="443">
        <v>517.0</v>
      </c>
      <c r="G104" s="446">
        <v>69.9</v>
      </c>
      <c r="H104" s="446">
        <f t="shared" si="10"/>
        <v>1686.92</v>
      </c>
      <c r="I104" s="446">
        <f t="shared" si="11"/>
        <v>1147.549526</v>
      </c>
      <c r="J104" s="443" t="s">
        <v>22</v>
      </c>
      <c r="K104" s="447">
        <v>4.3963</v>
      </c>
      <c r="L104" s="447">
        <v>4.4786</v>
      </c>
      <c r="M104" s="448">
        <f t="shared" si="12"/>
        <v>0.0823</v>
      </c>
      <c r="N104" s="449">
        <f t="shared" si="13"/>
        <v>71.71803753</v>
      </c>
      <c r="O104" s="82"/>
      <c r="P104" s="366">
        <v>84.724465</v>
      </c>
      <c r="Q104" s="366">
        <v>0.6863943999999993</v>
      </c>
      <c r="T104" s="432"/>
      <c r="U104" s="350">
        <f t="shared" si="5"/>
        <v>188.1142857</v>
      </c>
    </row>
    <row r="105" ht="15.75" customHeight="1">
      <c r="A105" s="442" t="s">
        <v>48</v>
      </c>
      <c r="B105" s="443">
        <v>63.0</v>
      </c>
      <c r="C105" s="444" t="s">
        <v>77</v>
      </c>
      <c r="D105" s="445">
        <v>42998.0</v>
      </c>
      <c r="E105" s="444">
        <v>1439.0</v>
      </c>
      <c r="F105" s="443">
        <v>517.0</v>
      </c>
      <c r="G105" s="450">
        <v>70.08</v>
      </c>
      <c r="H105" s="446">
        <f t="shared" si="10"/>
        <v>1680.752</v>
      </c>
      <c r="I105" s="446">
        <f t="shared" si="11"/>
        <v>1143.353663</v>
      </c>
      <c r="J105" s="443" t="s">
        <v>22</v>
      </c>
      <c r="K105" s="447">
        <v>4.3883</v>
      </c>
      <c r="L105" s="447">
        <v>4.4741</v>
      </c>
      <c r="M105" s="448">
        <f t="shared" si="12"/>
        <v>0.0858</v>
      </c>
      <c r="N105" s="449">
        <f t="shared" si="13"/>
        <v>75.04239744</v>
      </c>
      <c r="O105" s="82"/>
      <c r="P105" s="366">
        <v>82.70946500000002</v>
      </c>
      <c r="Q105" s="366">
        <v>-4.980548799999999</v>
      </c>
      <c r="T105" s="432"/>
      <c r="U105" s="350">
        <f t="shared" si="5"/>
        <v>196.1142857</v>
      </c>
    </row>
    <row r="106" ht="15.75" customHeight="1">
      <c r="A106" s="442" t="s">
        <v>48</v>
      </c>
      <c r="B106" s="443">
        <v>64.0</v>
      </c>
      <c r="C106" s="444" t="s">
        <v>78</v>
      </c>
      <c r="D106" s="445">
        <v>42999.0</v>
      </c>
      <c r="E106" s="444">
        <v>1435.0</v>
      </c>
      <c r="F106" s="443">
        <v>517.0</v>
      </c>
      <c r="G106" s="450">
        <v>70.05</v>
      </c>
      <c r="H106" s="446">
        <f t="shared" si="10"/>
        <v>1675.3625</v>
      </c>
      <c r="I106" s="446">
        <f t="shared" si="11"/>
        <v>1139.687385</v>
      </c>
      <c r="J106" s="443" t="s">
        <v>22</v>
      </c>
      <c r="K106" s="447">
        <v>4.3908</v>
      </c>
      <c r="L106" s="447">
        <v>4.4696</v>
      </c>
      <c r="M106" s="448">
        <f t="shared" si="12"/>
        <v>0.0788</v>
      </c>
      <c r="N106" s="449">
        <f t="shared" si="13"/>
        <v>69.14176734</v>
      </c>
      <c r="O106" s="82"/>
      <c r="P106" s="366"/>
      <c r="Q106" s="366"/>
      <c r="T106" s="432"/>
      <c r="U106" s="350">
        <f t="shared" si="5"/>
        <v>180.1142857</v>
      </c>
    </row>
    <row r="107" ht="15.75" customHeight="1">
      <c r="A107" s="442" t="s">
        <v>48</v>
      </c>
      <c r="B107" s="443">
        <v>65.0</v>
      </c>
      <c r="C107" s="444" t="s">
        <v>79</v>
      </c>
      <c r="D107" s="445">
        <v>43003.0</v>
      </c>
      <c r="E107" s="444">
        <v>1444.0</v>
      </c>
      <c r="F107" s="443">
        <v>517.0</v>
      </c>
      <c r="G107" s="450">
        <v>69.94</v>
      </c>
      <c r="H107" s="446">
        <f t="shared" si="10"/>
        <v>1683.222667</v>
      </c>
      <c r="I107" s="446">
        <f t="shared" si="11"/>
        <v>1145.034367</v>
      </c>
      <c r="J107" s="443" t="s">
        <v>22</v>
      </c>
      <c r="K107" s="447">
        <v>4.3931</v>
      </c>
      <c r="L107" s="447">
        <v>4.4733</v>
      </c>
      <c r="M107" s="448">
        <f t="shared" si="12"/>
        <v>0.0802</v>
      </c>
      <c r="N107" s="449">
        <f t="shared" si="13"/>
        <v>70.04156586</v>
      </c>
      <c r="O107" s="82"/>
      <c r="P107" s="366"/>
      <c r="Q107" s="366"/>
      <c r="T107" s="432"/>
      <c r="U107" s="350">
        <f t="shared" si="5"/>
        <v>183.3142857</v>
      </c>
    </row>
    <row r="108" ht="15.75" customHeight="1">
      <c r="A108" s="442" t="s">
        <v>48</v>
      </c>
      <c r="B108" s="443">
        <v>48.0</v>
      </c>
      <c r="C108" s="444" t="s">
        <v>63</v>
      </c>
      <c r="D108" s="445">
        <v>42973.0</v>
      </c>
      <c r="E108" s="444">
        <v>1450.0</v>
      </c>
      <c r="F108" s="444">
        <v>515.0</v>
      </c>
      <c r="G108" s="450">
        <v>69.98</v>
      </c>
      <c r="H108" s="446">
        <f t="shared" si="10"/>
        <v>1691.183333</v>
      </c>
      <c r="I108" s="446">
        <f t="shared" si="11"/>
        <v>1145.999232</v>
      </c>
      <c r="J108" s="443" t="s">
        <v>20</v>
      </c>
      <c r="K108" s="447">
        <v>4.407</v>
      </c>
      <c r="L108" s="447">
        <v>4.5071</v>
      </c>
      <c r="M108" s="448">
        <f t="shared" si="12"/>
        <v>0.1001</v>
      </c>
      <c r="N108" s="449">
        <f t="shared" si="13"/>
        <v>87.34735344</v>
      </c>
      <c r="O108" s="82"/>
      <c r="P108" s="366"/>
      <c r="Q108" s="366"/>
      <c r="U108" s="350">
        <f t="shared" si="5"/>
        <v>228.8</v>
      </c>
    </row>
    <row r="109" ht="15.75" customHeight="1">
      <c r="A109" s="442" t="s">
        <v>48</v>
      </c>
      <c r="B109" s="443">
        <v>50.0</v>
      </c>
      <c r="C109" s="444" t="s">
        <v>64</v>
      </c>
      <c r="D109" s="451"/>
      <c r="E109" s="444">
        <v>1446.0</v>
      </c>
      <c r="F109" s="444">
        <v>515.0</v>
      </c>
      <c r="G109" s="450">
        <v>69.88</v>
      </c>
      <c r="H109" s="446">
        <f t="shared" si="10"/>
        <v>1684.108</v>
      </c>
      <c r="I109" s="446">
        <f t="shared" si="11"/>
        <v>1141.204763</v>
      </c>
      <c r="J109" s="443" t="s">
        <v>20</v>
      </c>
      <c r="K109" s="447">
        <v>4.3912</v>
      </c>
      <c r="L109" s="447">
        <v>4.473</v>
      </c>
      <c r="M109" s="448">
        <f t="shared" si="12"/>
        <v>0.0818</v>
      </c>
      <c r="N109" s="449">
        <f t="shared" si="13"/>
        <v>71.67863528</v>
      </c>
      <c r="O109" s="82"/>
      <c r="P109" s="366"/>
      <c r="Q109" s="366"/>
      <c r="U109" s="350">
        <f t="shared" si="5"/>
        <v>186.9714286</v>
      </c>
    </row>
    <row r="110" ht="15.75" customHeight="1">
      <c r="A110" s="442" t="s">
        <v>48</v>
      </c>
      <c r="B110" s="443">
        <v>51.0</v>
      </c>
      <c r="C110" s="444" t="s">
        <v>65</v>
      </c>
      <c r="D110" s="445">
        <v>42982.0</v>
      </c>
      <c r="E110" s="444">
        <v>1440.0</v>
      </c>
      <c r="F110" s="444">
        <v>515.0</v>
      </c>
      <c r="G110" s="450">
        <v>69.96</v>
      </c>
      <c r="H110" s="446">
        <f t="shared" si="10"/>
        <v>1679.04</v>
      </c>
      <c r="I110" s="446">
        <f t="shared" si="11"/>
        <v>1137.770526</v>
      </c>
      <c r="J110" s="443" t="s">
        <v>20</v>
      </c>
      <c r="K110" s="447">
        <v>4.4065</v>
      </c>
      <c r="L110" s="447">
        <v>4.4774</v>
      </c>
      <c r="M110" s="448">
        <f t="shared" si="12"/>
        <v>0.0709</v>
      </c>
      <c r="N110" s="449">
        <f t="shared" si="13"/>
        <v>62.31485028</v>
      </c>
      <c r="O110" s="82"/>
      <c r="P110" s="366"/>
      <c r="Q110" s="366"/>
      <c r="U110" s="350">
        <f t="shared" si="5"/>
        <v>162.0571429</v>
      </c>
    </row>
    <row r="111" ht="15.75" customHeight="1">
      <c r="A111" s="442" t="s">
        <v>48</v>
      </c>
      <c r="B111" s="443">
        <v>52.0</v>
      </c>
      <c r="C111" s="444" t="s">
        <v>66</v>
      </c>
      <c r="D111" s="445">
        <v>42983.0</v>
      </c>
      <c r="E111" s="444">
        <v>1440.0</v>
      </c>
      <c r="F111" s="444">
        <v>515.0</v>
      </c>
      <c r="G111" s="450">
        <v>70.01</v>
      </c>
      <c r="H111" s="446">
        <f t="shared" si="10"/>
        <v>1680.24</v>
      </c>
      <c r="I111" s="446">
        <f t="shared" si="11"/>
        <v>1138.583684</v>
      </c>
      <c r="J111" s="443" t="s">
        <v>20</v>
      </c>
      <c r="K111" s="447">
        <v>4.4142</v>
      </c>
      <c r="L111" s="447">
        <v>4.5022</v>
      </c>
      <c r="M111" s="448">
        <f t="shared" si="12"/>
        <v>0.088</v>
      </c>
      <c r="N111" s="449">
        <f t="shared" si="13"/>
        <v>77.28900495</v>
      </c>
      <c r="O111" s="82"/>
      <c r="P111" s="366"/>
      <c r="Q111" s="366"/>
      <c r="U111" s="350">
        <f t="shared" si="5"/>
        <v>201.1428571</v>
      </c>
    </row>
    <row r="112" ht="15.75" customHeight="1">
      <c r="A112" s="442" t="s">
        <v>48</v>
      </c>
      <c r="B112" s="443">
        <v>53.0</v>
      </c>
      <c r="C112" s="444" t="s">
        <v>67</v>
      </c>
      <c r="D112" s="445">
        <v>42984.0</v>
      </c>
      <c r="E112" s="444">
        <v>1445.0</v>
      </c>
      <c r="F112" s="444">
        <v>515.0</v>
      </c>
      <c r="G112" s="450">
        <v>70.0</v>
      </c>
      <c r="H112" s="446">
        <f t="shared" si="10"/>
        <v>1685.833333</v>
      </c>
      <c r="I112" s="446">
        <f t="shared" si="11"/>
        <v>1142.373904</v>
      </c>
      <c r="J112" s="443" t="s">
        <v>20</v>
      </c>
      <c r="K112" s="447">
        <v>4.4136</v>
      </c>
      <c r="L112" s="447">
        <v>4.4887</v>
      </c>
      <c r="M112" s="448">
        <f t="shared" si="12"/>
        <v>0.0751</v>
      </c>
      <c r="N112" s="449">
        <f t="shared" si="13"/>
        <v>65.74029726</v>
      </c>
      <c r="O112" s="82"/>
      <c r="P112" s="366"/>
      <c r="Q112" s="366"/>
      <c r="U112" s="350">
        <f t="shared" si="5"/>
        <v>171.6571429</v>
      </c>
    </row>
    <row r="113" ht="15.75" customHeight="1">
      <c r="A113" s="442" t="s">
        <v>48</v>
      </c>
      <c r="B113" s="443">
        <v>54.0</v>
      </c>
      <c r="C113" s="444" t="s">
        <v>68</v>
      </c>
      <c r="D113" s="452">
        <v>42985.0</v>
      </c>
      <c r="E113" s="444">
        <v>1453.0</v>
      </c>
      <c r="F113" s="444">
        <v>515.0</v>
      </c>
      <c r="G113" s="450">
        <v>70.74</v>
      </c>
      <c r="H113" s="446">
        <f t="shared" si="10"/>
        <v>1713.087</v>
      </c>
      <c r="I113" s="446">
        <f t="shared" si="11"/>
        <v>1160.841849</v>
      </c>
      <c r="J113" s="443" t="s">
        <v>20</v>
      </c>
      <c r="K113" s="447">
        <v>4.4243</v>
      </c>
      <c r="L113" s="447">
        <v>4.5108</v>
      </c>
      <c r="M113" s="448">
        <f t="shared" si="12"/>
        <v>0.0865</v>
      </c>
      <c r="N113" s="449">
        <f t="shared" si="13"/>
        <v>74.51488771</v>
      </c>
      <c r="O113" s="82"/>
      <c r="P113" s="366"/>
      <c r="Q113" s="366"/>
      <c r="U113" s="350">
        <f t="shared" si="5"/>
        <v>197.7142857</v>
      </c>
    </row>
    <row r="114" ht="15.75" customHeight="1">
      <c r="A114" s="442" t="s">
        <v>48</v>
      </c>
      <c r="B114" s="443">
        <v>55.0</v>
      </c>
      <c r="C114" s="444" t="s">
        <v>69</v>
      </c>
      <c r="D114" s="445">
        <v>42986.0</v>
      </c>
      <c r="E114" s="444">
        <v>1447.0</v>
      </c>
      <c r="F114" s="444">
        <v>515.0</v>
      </c>
      <c r="G114" s="450">
        <v>69.96</v>
      </c>
      <c r="H114" s="446">
        <f t="shared" si="10"/>
        <v>1687.202</v>
      </c>
      <c r="I114" s="446">
        <f t="shared" si="11"/>
        <v>1143.301355</v>
      </c>
      <c r="J114" s="444" t="s">
        <v>20</v>
      </c>
      <c r="K114" s="447">
        <v>4.4032</v>
      </c>
      <c r="L114" s="447">
        <v>4.4982</v>
      </c>
      <c r="M114" s="448">
        <f t="shared" si="12"/>
        <v>0.095</v>
      </c>
      <c r="N114" s="449">
        <f t="shared" si="13"/>
        <v>83.09270304</v>
      </c>
      <c r="O114" s="82"/>
      <c r="P114" s="366"/>
      <c r="Q114" s="366"/>
      <c r="U114" s="350">
        <f t="shared" si="5"/>
        <v>217.1428571</v>
      </c>
    </row>
    <row r="115" ht="15.75" customHeight="1">
      <c r="A115" s="442" t="s">
        <v>48</v>
      </c>
      <c r="B115" s="443">
        <v>66.0</v>
      </c>
      <c r="C115" s="444" t="s">
        <v>80</v>
      </c>
      <c r="D115" s="445">
        <v>43004.0</v>
      </c>
      <c r="E115" s="444">
        <v>1440.0</v>
      </c>
      <c r="F115" s="443">
        <v>517.0</v>
      </c>
      <c r="G115" s="450">
        <v>69.97</v>
      </c>
      <c r="H115" s="446">
        <f t="shared" si="10"/>
        <v>1679.28</v>
      </c>
      <c r="I115" s="446">
        <f t="shared" si="11"/>
        <v>1142.352316</v>
      </c>
      <c r="J115" s="443" t="s">
        <v>20</v>
      </c>
      <c r="K115" s="447">
        <v>4.4093</v>
      </c>
      <c r="L115" s="447">
        <v>4.4777</v>
      </c>
      <c r="M115" s="448">
        <f t="shared" si="12"/>
        <v>0.0684</v>
      </c>
      <c r="N115" s="449">
        <f t="shared" si="13"/>
        <v>59.87644885</v>
      </c>
      <c r="O115" s="82"/>
      <c r="P115" s="366"/>
      <c r="Q115" s="366"/>
      <c r="U115" s="350">
        <f t="shared" si="5"/>
        <v>156.3428571</v>
      </c>
    </row>
    <row r="116" ht="15.75" customHeight="1">
      <c r="A116" s="442" t="s">
        <v>48</v>
      </c>
      <c r="B116" s="443">
        <v>67.0</v>
      </c>
      <c r="C116" s="444" t="s">
        <v>81</v>
      </c>
      <c r="D116" s="445">
        <v>43005.0</v>
      </c>
      <c r="E116" s="444">
        <v>1452.0</v>
      </c>
      <c r="F116" s="443">
        <v>517.0</v>
      </c>
      <c r="G116" s="450">
        <v>69.98</v>
      </c>
      <c r="H116" s="446">
        <f t="shared" si="10"/>
        <v>1693.516</v>
      </c>
      <c r="I116" s="446">
        <f t="shared" si="11"/>
        <v>1152.036542</v>
      </c>
      <c r="J116" s="443" t="s">
        <v>20</v>
      </c>
      <c r="K116" s="447">
        <v>4.3952</v>
      </c>
      <c r="L116" s="447">
        <v>4.4661</v>
      </c>
      <c r="M116" s="448">
        <f t="shared" si="12"/>
        <v>0.0709</v>
      </c>
      <c r="N116" s="449">
        <f t="shared" si="13"/>
        <v>61.5431867</v>
      </c>
      <c r="O116" s="82"/>
      <c r="P116" s="366"/>
      <c r="Q116" s="366"/>
      <c r="U116" s="350">
        <f t="shared" si="5"/>
        <v>162.0571429</v>
      </c>
    </row>
    <row r="117" ht="15.75" customHeight="1">
      <c r="A117" s="442" t="s">
        <v>48</v>
      </c>
      <c r="B117" s="443">
        <v>68.0</v>
      </c>
      <c r="C117" s="444" t="s">
        <v>82</v>
      </c>
      <c r="D117" s="445">
        <v>43006.0</v>
      </c>
      <c r="E117" s="444">
        <v>1442.0</v>
      </c>
      <c r="F117" s="443">
        <v>517.0</v>
      </c>
      <c r="G117" s="450">
        <v>70.06</v>
      </c>
      <c r="H117" s="446">
        <f t="shared" si="10"/>
        <v>1683.775333</v>
      </c>
      <c r="I117" s="446">
        <f t="shared" si="11"/>
        <v>1145.410325</v>
      </c>
      <c r="J117" s="443" t="s">
        <v>20</v>
      </c>
      <c r="K117" s="447">
        <v>4.3985</v>
      </c>
      <c r="L117" s="447">
        <v>4.468</v>
      </c>
      <c r="M117" s="448">
        <f t="shared" si="12"/>
        <v>0.0695</v>
      </c>
      <c r="N117" s="449">
        <f t="shared" si="13"/>
        <v>60.67694559</v>
      </c>
      <c r="O117" s="82"/>
      <c r="P117" s="366"/>
      <c r="Q117" s="366"/>
      <c r="U117" s="350">
        <f t="shared" si="5"/>
        <v>158.8571429</v>
      </c>
    </row>
    <row r="118" ht="15.75" customHeight="1">
      <c r="A118" s="453" t="s">
        <v>223</v>
      </c>
      <c r="B118" s="410">
        <v>203.0</v>
      </c>
      <c r="C118" s="410" t="s">
        <v>234</v>
      </c>
      <c r="D118" s="454">
        <v>43954.0</v>
      </c>
      <c r="E118" s="455"/>
      <c r="F118" s="455"/>
      <c r="G118" s="455"/>
      <c r="H118" s="455"/>
      <c r="I118" s="456"/>
      <c r="J118" s="455"/>
      <c r="K118" s="457"/>
      <c r="L118" s="457"/>
      <c r="M118" s="457"/>
      <c r="N118" s="456"/>
      <c r="O118" s="308"/>
      <c r="P118" s="366"/>
      <c r="Q118" s="366"/>
      <c r="T118" s="458">
        <v>74.0</v>
      </c>
      <c r="U118" s="350">
        <f t="shared" si="5"/>
        <v>0</v>
      </c>
    </row>
    <row r="119" ht="15.75" customHeight="1">
      <c r="A119" s="453" t="s">
        <v>223</v>
      </c>
      <c r="B119" s="410">
        <v>204.0</v>
      </c>
      <c r="C119" s="410" t="s">
        <v>235</v>
      </c>
      <c r="D119" s="454">
        <v>43955.0</v>
      </c>
      <c r="E119" s="455"/>
      <c r="F119" s="455"/>
      <c r="G119" s="455"/>
      <c r="H119" s="455"/>
      <c r="I119" s="456"/>
      <c r="J119" s="455"/>
      <c r="K119" s="457"/>
      <c r="L119" s="457"/>
      <c r="M119" s="457"/>
      <c r="N119" s="456"/>
      <c r="O119" s="308"/>
      <c r="P119" s="366"/>
      <c r="Q119" s="366"/>
      <c r="T119" s="458">
        <v>75.0</v>
      </c>
      <c r="U119" s="350">
        <f t="shared" si="5"/>
        <v>0</v>
      </c>
    </row>
    <row r="120" ht="15.75" customHeight="1">
      <c r="A120" s="453" t="s">
        <v>223</v>
      </c>
      <c r="B120" s="410">
        <v>205.0</v>
      </c>
      <c r="C120" s="410" t="s">
        <v>236</v>
      </c>
      <c r="D120" s="454">
        <v>43956.0</v>
      </c>
      <c r="E120" s="455"/>
      <c r="F120" s="455"/>
      <c r="G120" s="455"/>
      <c r="H120" s="455"/>
      <c r="I120" s="456"/>
      <c r="J120" s="455"/>
      <c r="K120" s="457"/>
      <c r="L120" s="457"/>
      <c r="M120" s="457"/>
      <c r="N120" s="456"/>
      <c r="O120" s="308"/>
      <c r="P120" s="366"/>
      <c r="Q120" s="366"/>
      <c r="T120" s="458">
        <v>76.0</v>
      </c>
      <c r="U120" s="350">
        <f t="shared" si="5"/>
        <v>0</v>
      </c>
    </row>
    <row r="121" ht="15.75" customHeight="1">
      <c r="A121" s="453" t="s">
        <v>223</v>
      </c>
      <c r="B121" s="410">
        <v>206.0</v>
      </c>
      <c r="C121" s="410" t="s">
        <v>237</v>
      </c>
      <c r="D121" s="454">
        <v>43957.0</v>
      </c>
      <c r="E121" s="455"/>
      <c r="F121" s="455"/>
      <c r="G121" s="455"/>
      <c r="H121" s="455"/>
      <c r="I121" s="456"/>
      <c r="J121" s="455"/>
      <c r="K121" s="457"/>
      <c r="L121" s="457"/>
      <c r="M121" s="457"/>
      <c r="N121" s="456"/>
      <c r="O121" s="308"/>
      <c r="P121" s="366"/>
      <c r="Q121" s="366"/>
      <c r="T121" s="458">
        <v>77.0</v>
      </c>
      <c r="U121" s="350">
        <f t="shared" si="5"/>
        <v>0</v>
      </c>
    </row>
    <row r="122" ht="15.75" customHeight="1">
      <c r="A122" s="453" t="s">
        <v>223</v>
      </c>
      <c r="B122" s="410">
        <v>196.0</v>
      </c>
      <c r="C122" s="455" t="s">
        <v>227</v>
      </c>
      <c r="D122" s="459">
        <v>43859.0</v>
      </c>
      <c r="E122" s="455"/>
      <c r="F122" s="455"/>
      <c r="G122" s="455"/>
      <c r="H122" s="455"/>
      <c r="I122" s="456"/>
      <c r="J122" s="410"/>
      <c r="K122" s="457"/>
      <c r="L122" s="457"/>
      <c r="M122" s="457"/>
      <c r="N122" s="456"/>
      <c r="O122" s="308"/>
      <c r="P122" s="366"/>
      <c r="Q122" s="366"/>
      <c r="T122" s="460">
        <f>AVERAGE(N177:N264)</f>
        <v>65.58977207</v>
      </c>
      <c r="U122" s="350">
        <f t="shared" si="5"/>
        <v>0</v>
      </c>
    </row>
    <row r="123" ht="15.75" customHeight="1">
      <c r="A123" s="453" t="s">
        <v>223</v>
      </c>
      <c r="B123" s="410">
        <v>197.0</v>
      </c>
      <c r="C123" s="455" t="s">
        <v>228</v>
      </c>
      <c r="D123" s="459">
        <v>43860.0</v>
      </c>
      <c r="E123" s="455"/>
      <c r="F123" s="455"/>
      <c r="G123" s="455"/>
      <c r="H123" s="455"/>
      <c r="I123" s="456"/>
      <c r="J123" s="455"/>
      <c r="K123" s="461"/>
      <c r="L123" s="461"/>
      <c r="M123" s="457"/>
      <c r="N123" s="456"/>
      <c r="O123" s="308"/>
      <c r="P123" s="366"/>
      <c r="Q123" s="366"/>
      <c r="U123" s="350">
        <f t="shared" si="5"/>
        <v>0</v>
      </c>
    </row>
    <row r="124" ht="15.75" customHeight="1">
      <c r="A124" s="453" t="s">
        <v>223</v>
      </c>
      <c r="B124" s="410">
        <v>198.0</v>
      </c>
      <c r="C124" s="455" t="s">
        <v>229</v>
      </c>
      <c r="D124" s="459">
        <v>43861.0</v>
      </c>
      <c r="E124" s="455"/>
      <c r="F124" s="455"/>
      <c r="G124" s="455"/>
      <c r="H124" s="455"/>
      <c r="I124" s="456"/>
      <c r="J124" s="455"/>
      <c r="K124" s="461"/>
      <c r="L124" s="461"/>
      <c r="M124" s="457"/>
      <c r="N124" s="456"/>
      <c r="O124" s="308"/>
      <c r="P124" s="366"/>
      <c r="Q124" s="366"/>
      <c r="U124" s="350">
        <f t="shared" si="5"/>
        <v>0</v>
      </c>
    </row>
    <row r="125" ht="15.75" customHeight="1">
      <c r="A125" s="453" t="s">
        <v>223</v>
      </c>
      <c r="B125" s="410">
        <v>199.0</v>
      </c>
      <c r="C125" s="455" t="s">
        <v>230</v>
      </c>
      <c r="D125" s="459">
        <v>43874.0</v>
      </c>
      <c r="E125" s="455"/>
      <c r="F125" s="455"/>
      <c r="G125" s="455"/>
      <c r="H125" s="455"/>
      <c r="I125" s="456"/>
      <c r="J125" s="455"/>
      <c r="K125" s="462"/>
      <c r="L125" s="462"/>
      <c r="M125" s="457"/>
      <c r="N125" s="456"/>
      <c r="O125" s="308"/>
      <c r="P125" s="366"/>
      <c r="Q125" s="366"/>
      <c r="U125" s="350">
        <f t="shared" si="5"/>
        <v>0</v>
      </c>
    </row>
    <row r="126" ht="15.75" customHeight="1">
      <c r="A126" s="453" t="s">
        <v>223</v>
      </c>
      <c r="B126" s="410">
        <v>200.0</v>
      </c>
      <c r="C126" s="455" t="s">
        <v>231</v>
      </c>
      <c r="D126" s="459">
        <v>43875.0</v>
      </c>
      <c r="E126" s="455"/>
      <c r="F126" s="455"/>
      <c r="G126" s="455"/>
      <c r="H126" s="455"/>
      <c r="I126" s="456"/>
      <c r="J126" s="455"/>
      <c r="K126" s="462"/>
      <c r="L126" s="462"/>
      <c r="M126" s="457"/>
      <c r="N126" s="456"/>
      <c r="O126" s="308"/>
      <c r="P126" s="366"/>
      <c r="Q126" s="366"/>
      <c r="U126" s="350">
        <f t="shared" si="5"/>
        <v>0</v>
      </c>
    </row>
    <row r="127" ht="15.75" customHeight="1">
      <c r="A127" s="453" t="s">
        <v>223</v>
      </c>
      <c r="B127" s="410">
        <v>201.0</v>
      </c>
      <c r="C127" s="410" t="s">
        <v>232</v>
      </c>
      <c r="D127" s="459">
        <v>43878.0</v>
      </c>
      <c r="E127" s="455"/>
      <c r="F127" s="455"/>
      <c r="G127" s="455"/>
      <c r="H127" s="455"/>
      <c r="I127" s="456"/>
      <c r="J127" s="455"/>
      <c r="K127" s="461"/>
      <c r="L127" s="461"/>
      <c r="M127" s="457"/>
      <c r="N127" s="456"/>
      <c r="O127" s="308"/>
      <c r="P127" s="366"/>
      <c r="Q127" s="366"/>
      <c r="U127" s="350">
        <f t="shared" si="5"/>
        <v>0</v>
      </c>
    </row>
    <row r="128" ht="15.75" customHeight="1">
      <c r="A128" s="453" t="s">
        <v>223</v>
      </c>
      <c r="B128" s="410">
        <v>202.0</v>
      </c>
      <c r="C128" s="410" t="s">
        <v>233</v>
      </c>
      <c r="D128" s="459">
        <v>43879.0</v>
      </c>
      <c r="E128" s="455"/>
      <c r="F128" s="455"/>
      <c r="G128" s="455"/>
      <c r="H128" s="455"/>
      <c r="I128" s="456"/>
      <c r="J128" s="410"/>
      <c r="K128" s="457"/>
      <c r="L128" s="461"/>
      <c r="M128" s="457"/>
      <c r="N128" s="456"/>
      <c r="O128" s="308"/>
      <c r="P128" s="366"/>
      <c r="Q128" s="366"/>
      <c r="U128" s="350">
        <f t="shared" si="5"/>
        <v>0</v>
      </c>
    </row>
    <row r="129" ht="15.75" customHeight="1">
      <c r="A129" s="453" t="s">
        <v>223</v>
      </c>
      <c r="B129" s="410">
        <v>207.0</v>
      </c>
      <c r="C129" s="410" t="s">
        <v>238</v>
      </c>
      <c r="D129" s="454">
        <v>43958.0</v>
      </c>
      <c r="E129" s="455"/>
      <c r="F129" s="455"/>
      <c r="G129" s="455"/>
      <c r="H129" s="455"/>
      <c r="I129" s="456"/>
      <c r="J129" s="455"/>
      <c r="K129" s="457"/>
      <c r="L129" s="457"/>
      <c r="M129" s="457"/>
      <c r="N129" s="456"/>
      <c r="O129" s="308"/>
      <c r="P129" s="366"/>
      <c r="Q129" s="366"/>
      <c r="T129" s="458">
        <v>78.0</v>
      </c>
      <c r="U129" s="350">
        <f t="shared" si="5"/>
        <v>0</v>
      </c>
    </row>
    <row r="130" ht="15.75" customHeight="1">
      <c r="A130" s="453" t="s">
        <v>223</v>
      </c>
      <c r="B130" s="410">
        <v>208.0</v>
      </c>
      <c r="C130" s="410" t="s">
        <v>239</v>
      </c>
      <c r="D130" s="454">
        <v>43959.0</v>
      </c>
      <c r="E130" s="455"/>
      <c r="F130" s="455"/>
      <c r="G130" s="455"/>
      <c r="H130" s="455"/>
      <c r="I130" s="456"/>
      <c r="J130" s="455"/>
      <c r="K130" s="457"/>
      <c r="L130" s="457"/>
      <c r="M130" s="457"/>
      <c r="N130" s="456"/>
      <c r="O130" s="308"/>
      <c r="P130" s="366"/>
      <c r="Q130" s="366"/>
      <c r="T130" s="458">
        <v>79.0</v>
      </c>
      <c r="U130" s="350">
        <f t="shared" si="5"/>
        <v>0</v>
      </c>
    </row>
    <row r="131" ht="15.75" customHeight="1">
      <c r="A131" s="453" t="s">
        <v>223</v>
      </c>
      <c r="B131" s="410">
        <v>209.0</v>
      </c>
      <c r="C131" s="410" t="s">
        <v>240</v>
      </c>
      <c r="D131" s="454">
        <v>43960.0</v>
      </c>
      <c r="E131" s="455"/>
      <c r="F131" s="455"/>
      <c r="G131" s="455"/>
      <c r="H131" s="455"/>
      <c r="I131" s="456"/>
      <c r="J131" s="455"/>
      <c r="K131" s="457"/>
      <c r="L131" s="457"/>
      <c r="M131" s="457"/>
      <c r="N131" s="456"/>
      <c r="O131" s="308"/>
      <c r="P131" s="366"/>
      <c r="Q131" s="366"/>
      <c r="T131" s="463">
        <v>80.0</v>
      </c>
      <c r="U131" s="350">
        <f t="shared" si="5"/>
        <v>0</v>
      </c>
    </row>
    <row r="132" ht="15.75" customHeight="1">
      <c r="A132" s="453" t="s">
        <v>223</v>
      </c>
      <c r="B132" s="410">
        <v>210.0</v>
      </c>
      <c r="C132" s="410" t="s">
        <v>241</v>
      </c>
      <c r="D132" s="454">
        <v>43961.0</v>
      </c>
      <c r="E132" s="455"/>
      <c r="F132" s="455"/>
      <c r="G132" s="455"/>
      <c r="H132" s="455"/>
      <c r="I132" s="456"/>
      <c r="J132" s="455"/>
      <c r="K132" s="457"/>
      <c r="L132" s="457"/>
      <c r="M132" s="457"/>
      <c r="N132" s="456"/>
      <c r="O132" s="308"/>
      <c r="P132" s="366"/>
      <c r="Q132" s="366"/>
      <c r="T132" s="463">
        <v>81.0</v>
      </c>
      <c r="U132" s="350">
        <f t="shared" si="5"/>
        <v>0</v>
      </c>
    </row>
    <row r="133" ht="15.75" customHeight="1">
      <c r="A133" s="453" t="s">
        <v>223</v>
      </c>
      <c r="B133" s="410">
        <v>211.0</v>
      </c>
      <c r="C133" s="410" t="s">
        <v>242</v>
      </c>
      <c r="D133" s="454">
        <v>43962.0</v>
      </c>
      <c r="E133" s="455"/>
      <c r="F133" s="455"/>
      <c r="G133" s="455"/>
      <c r="H133" s="455"/>
      <c r="I133" s="456"/>
      <c r="J133" s="455"/>
      <c r="K133" s="457"/>
      <c r="L133" s="457"/>
      <c r="M133" s="457"/>
      <c r="N133" s="456"/>
      <c r="O133" s="308"/>
      <c r="P133" s="366"/>
      <c r="Q133" s="366"/>
      <c r="T133" s="420">
        <v>82.0</v>
      </c>
      <c r="U133" s="350">
        <f t="shared" si="5"/>
        <v>0</v>
      </c>
    </row>
    <row r="134" ht="15.75" customHeight="1">
      <c r="A134" s="453" t="s">
        <v>223</v>
      </c>
      <c r="B134" s="464">
        <v>193.0</v>
      </c>
      <c r="C134" s="465" t="s">
        <v>224</v>
      </c>
      <c r="D134" s="454">
        <v>43855.0</v>
      </c>
      <c r="E134" s="455"/>
      <c r="F134" s="455"/>
      <c r="G134" s="455"/>
      <c r="H134" s="455"/>
      <c r="I134" s="456"/>
      <c r="J134" s="455"/>
      <c r="K134" s="455"/>
      <c r="L134" s="455"/>
      <c r="M134" s="457"/>
      <c r="N134" s="456"/>
      <c r="O134" s="308"/>
      <c r="P134" s="366"/>
      <c r="Q134" s="366"/>
      <c r="U134" s="350">
        <f t="shared" si="5"/>
        <v>0</v>
      </c>
    </row>
    <row r="135" ht="15.75" customHeight="1">
      <c r="A135" s="453" t="s">
        <v>223</v>
      </c>
      <c r="B135" s="410">
        <v>194.0</v>
      </c>
      <c r="C135" s="455" t="s">
        <v>225</v>
      </c>
      <c r="D135" s="454">
        <v>43857.0</v>
      </c>
      <c r="E135" s="455"/>
      <c r="F135" s="455"/>
      <c r="G135" s="455"/>
      <c r="H135" s="455"/>
      <c r="I135" s="456"/>
      <c r="J135" s="455"/>
      <c r="K135" s="455"/>
      <c r="L135" s="455"/>
      <c r="M135" s="457"/>
      <c r="N135" s="456"/>
      <c r="O135" s="308"/>
      <c r="P135" s="366"/>
      <c r="Q135" s="366"/>
      <c r="U135" s="350">
        <f t="shared" si="5"/>
        <v>0</v>
      </c>
    </row>
    <row r="136" ht="15.75" customHeight="1">
      <c r="A136" s="453" t="s">
        <v>223</v>
      </c>
      <c r="B136" s="410">
        <v>195.0</v>
      </c>
      <c r="C136" s="455" t="s">
        <v>226</v>
      </c>
      <c r="D136" s="459">
        <v>43858.0</v>
      </c>
      <c r="E136" s="455"/>
      <c r="F136" s="455"/>
      <c r="G136" s="455"/>
      <c r="H136" s="455"/>
      <c r="I136" s="456"/>
      <c r="J136" s="464"/>
      <c r="K136" s="466"/>
      <c r="L136" s="466"/>
      <c r="M136" s="457"/>
      <c r="N136" s="456"/>
      <c r="O136" s="308"/>
      <c r="P136" s="366"/>
      <c r="Q136" s="366"/>
      <c r="U136" s="350">
        <f t="shared" si="5"/>
        <v>0</v>
      </c>
    </row>
    <row r="137" ht="15.75" customHeight="1">
      <c r="A137" s="467" t="s">
        <v>48</v>
      </c>
      <c r="B137" s="468"/>
      <c r="C137" s="469"/>
      <c r="D137" s="470"/>
      <c r="E137" s="469"/>
      <c r="F137" s="468"/>
      <c r="G137" s="471"/>
      <c r="H137" s="471"/>
      <c r="I137" s="471"/>
      <c r="J137" s="469"/>
      <c r="K137" s="472"/>
      <c r="L137" s="472"/>
      <c r="M137" s="473"/>
      <c r="N137" s="474"/>
      <c r="O137" s="82"/>
      <c r="P137" s="366"/>
      <c r="Q137" s="366"/>
      <c r="U137" s="350">
        <f t="shared" si="5"/>
        <v>0</v>
      </c>
    </row>
    <row r="138" ht="15.75" customHeight="1">
      <c r="A138" s="475" t="s">
        <v>48</v>
      </c>
      <c r="B138" s="443">
        <v>49.0</v>
      </c>
      <c r="C138" s="444"/>
      <c r="D138" s="445"/>
      <c r="E138" s="444"/>
      <c r="F138" s="444"/>
      <c r="G138" s="450"/>
      <c r="H138" s="446"/>
      <c r="I138" s="446"/>
      <c r="J138" s="476"/>
      <c r="K138" s="477"/>
      <c r="L138" s="477"/>
      <c r="M138" s="448"/>
      <c r="N138" s="478"/>
      <c r="O138" s="82"/>
      <c r="P138" s="366"/>
      <c r="Q138" s="366"/>
      <c r="U138" s="350">
        <f t="shared" si="5"/>
        <v>0</v>
      </c>
    </row>
    <row r="139" ht="15.75" customHeight="1">
      <c r="A139" s="475" t="s">
        <v>48</v>
      </c>
      <c r="B139" s="443">
        <v>69.0</v>
      </c>
      <c r="C139" s="444"/>
      <c r="D139" s="445"/>
      <c r="E139" s="444"/>
      <c r="F139" s="444"/>
      <c r="G139" s="450"/>
      <c r="H139" s="446"/>
      <c r="I139" s="446"/>
      <c r="J139" s="443"/>
      <c r="K139" s="447"/>
      <c r="L139" s="447"/>
      <c r="M139" s="448"/>
      <c r="N139" s="478"/>
      <c r="O139" s="82"/>
      <c r="P139" s="366"/>
      <c r="Q139" s="366"/>
      <c r="U139" s="350">
        <f t="shared" si="5"/>
        <v>0</v>
      </c>
    </row>
    <row r="140" ht="15.75" customHeight="1">
      <c r="A140" s="479" t="s">
        <v>39</v>
      </c>
      <c r="B140" s="480">
        <v>30.0</v>
      </c>
      <c r="C140" s="481" t="s">
        <v>43</v>
      </c>
      <c r="D140" s="482">
        <v>42865.0</v>
      </c>
      <c r="E140" s="483">
        <v>1442.0</v>
      </c>
      <c r="F140" s="480">
        <v>515.0</v>
      </c>
      <c r="G140" s="484">
        <v>69.99</v>
      </c>
      <c r="H140" s="485">
        <f t="shared" ref="H140:H152" si="14">(E140/60)*G140</f>
        <v>1682.093</v>
      </c>
      <c r="I140" s="485">
        <f t="shared" ref="I140:I152" si="15">(F140/760)*H140</f>
        <v>1139.839336</v>
      </c>
      <c r="J140" s="480" t="s">
        <v>22</v>
      </c>
      <c r="K140" s="486">
        <v>4.4361</v>
      </c>
      <c r="L140" s="486">
        <v>4.4886</v>
      </c>
      <c r="M140" s="487">
        <f t="shared" ref="M140:M152" si="16">L140-K140</f>
        <v>0.0525</v>
      </c>
      <c r="N140" s="488">
        <f t="shared" ref="N140:N152" si="17">(M140/I140)*1000000</f>
        <v>46.05912286</v>
      </c>
      <c r="O140" s="82"/>
      <c r="P140" s="366"/>
      <c r="Q140" s="366"/>
      <c r="T140" s="432"/>
      <c r="U140" s="350">
        <f t="shared" si="5"/>
        <v>120</v>
      </c>
    </row>
    <row r="141" ht="15.75" customHeight="1">
      <c r="A141" s="479" t="s">
        <v>39</v>
      </c>
      <c r="B141" s="480">
        <v>31.0</v>
      </c>
      <c r="C141" s="481" t="s">
        <v>44</v>
      </c>
      <c r="D141" s="482">
        <v>42866.0</v>
      </c>
      <c r="E141" s="483">
        <v>1445.0</v>
      </c>
      <c r="F141" s="480">
        <v>515.0</v>
      </c>
      <c r="G141" s="484">
        <v>70.23</v>
      </c>
      <c r="H141" s="485">
        <f t="shared" si="14"/>
        <v>1691.3725</v>
      </c>
      <c r="I141" s="485">
        <f t="shared" si="15"/>
        <v>1146.127418</v>
      </c>
      <c r="J141" s="480" t="s">
        <v>22</v>
      </c>
      <c r="K141" s="486">
        <v>4.441</v>
      </c>
      <c r="L141" s="486">
        <v>4.5039</v>
      </c>
      <c r="M141" s="487">
        <f t="shared" si="16"/>
        <v>0.0629</v>
      </c>
      <c r="N141" s="488">
        <f t="shared" si="17"/>
        <v>54.88046008</v>
      </c>
      <c r="O141" s="82"/>
      <c r="P141" s="366">
        <v>78.20594000000003</v>
      </c>
      <c r="Q141" s="366">
        <v>-4.1537368</v>
      </c>
      <c r="T141" s="432"/>
      <c r="U141" s="350">
        <f t="shared" si="5"/>
        <v>143.7714286</v>
      </c>
    </row>
    <row r="142" ht="15.75" customHeight="1">
      <c r="A142" s="479" t="s">
        <v>39</v>
      </c>
      <c r="B142" s="480">
        <v>32.0</v>
      </c>
      <c r="C142" s="481" t="s">
        <v>45</v>
      </c>
      <c r="D142" s="482">
        <v>42870.0</v>
      </c>
      <c r="E142" s="483">
        <v>1452.0</v>
      </c>
      <c r="F142" s="480">
        <v>515.0</v>
      </c>
      <c r="G142" s="484">
        <v>69.99</v>
      </c>
      <c r="H142" s="485">
        <f t="shared" si="14"/>
        <v>1693.758</v>
      </c>
      <c r="I142" s="485">
        <f t="shared" si="15"/>
        <v>1147.743908</v>
      </c>
      <c r="J142" s="480" t="s">
        <v>22</v>
      </c>
      <c r="K142" s="486">
        <v>4.4432</v>
      </c>
      <c r="L142" s="486">
        <v>4.5303</v>
      </c>
      <c r="M142" s="487">
        <f t="shared" si="16"/>
        <v>0.0871</v>
      </c>
      <c r="N142" s="488">
        <f t="shared" si="17"/>
        <v>75.88800899</v>
      </c>
      <c r="O142" s="82"/>
      <c r="P142" s="366">
        <f>Sheet1!O43*2.015-142.63</f>
        <v>10.28433811</v>
      </c>
      <c r="Q142" s="366">
        <f>Sheet1!P43*2.6248-7.9177</f>
        <v>-7.9177</v>
      </c>
      <c r="T142" s="432"/>
      <c r="U142" s="350">
        <f t="shared" si="5"/>
        <v>199.0857143</v>
      </c>
    </row>
    <row r="143" ht="15.75" customHeight="1">
      <c r="A143" s="479" t="s">
        <v>39</v>
      </c>
      <c r="B143" s="480">
        <v>33.0</v>
      </c>
      <c r="C143" s="481" t="s">
        <v>46</v>
      </c>
      <c r="D143" s="482">
        <v>42871.0</v>
      </c>
      <c r="E143" s="483">
        <v>1444.0</v>
      </c>
      <c r="F143" s="480">
        <v>515.0</v>
      </c>
      <c r="G143" s="484">
        <v>70.09</v>
      </c>
      <c r="H143" s="485">
        <f t="shared" si="14"/>
        <v>1686.832667</v>
      </c>
      <c r="I143" s="485">
        <f t="shared" si="15"/>
        <v>1143.051083</v>
      </c>
      <c r="J143" s="480" t="s">
        <v>22</v>
      </c>
      <c r="K143" s="486">
        <v>4.4653</v>
      </c>
      <c r="L143" s="486">
        <v>4.5311</v>
      </c>
      <c r="M143" s="487">
        <f t="shared" si="16"/>
        <v>0.0658</v>
      </c>
      <c r="N143" s="488">
        <f t="shared" si="17"/>
        <v>57.5652313</v>
      </c>
      <c r="O143" s="82"/>
      <c r="P143" s="366"/>
      <c r="Q143" s="366"/>
      <c r="T143" s="432"/>
      <c r="U143" s="350">
        <f t="shared" si="5"/>
        <v>150.4</v>
      </c>
    </row>
    <row r="144" ht="15.75" customHeight="1">
      <c r="A144" s="479" t="s">
        <v>39</v>
      </c>
      <c r="B144" s="480">
        <v>34.0</v>
      </c>
      <c r="C144" s="481" t="s">
        <v>47</v>
      </c>
      <c r="D144" s="482">
        <v>42872.0</v>
      </c>
      <c r="E144" s="483">
        <v>1438.0</v>
      </c>
      <c r="F144" s="480">
        <v>515.0</v>
      </c>
      <c r="G144" s="484">
        <v>70.0</v>
      </c>
      <c r="H144" s="485">
        <f t="shared" si="14"/>
        <v>1677.666667</v>
      </c>
      <c r="I144" s="485">
        <f t="shared" si="15"/>
        <v>1136.839912</v>
      </c>
      <c r="J144" s="480" t="s">
        <v>22</v>
      </c>
      <c r="K144" s="486">
        <v>4.4579</v>
      </c>
      <c r="L144" s="486">
        <v>4.5162</v>
      </c>
      <c r="M144" s="487">
        <f t="shared" si="16"/>
        <v>0.0583</v>
      </c>
      <c r="N144" s="488">
        <f t="shared" si="17"/>
        <v>51.28250633</v>
      </c>
      <c r="O144" s="82"/>
      <c r="P144" s="366"/>
      <c r="Q144" s="366"/>
      <c r="T144" s="432"/>
      <c r="U144" s="350">
        <f t="shared" si="5"/>
        <v>133.2571429</v>
      </c>
    </row>
    <row r="145" ht="15.75" customHeight="1">
      <c r="A145" s="400" t="s">
        <v>39</v>
      </c>
      <c r="B145" s="480">
        <v>27.0</v>
      </c>
      <c r="C145" s="481" t="s">
        <v>40</v>
      </c>
      <c r="D145" s="482">
        <v>42860.0</v>
      </c>
      <c r="E145" s="483">
        <v>1440.0</v>
      </c>
      <c r="F145" s="480">
        <v>515.0</v>
      </c>
      <c r="G145" s="484">
        <v>70.11</v>
      </c>
      <c r="H145" s="485">
        <f t="shared" si="14"/>
        <v>1682.64</v>
      </c>
      <c r="I145" s="485">
        <f t="shared" si="15"/>
        <v>1140.21</v>
      </c>
      <c r="J145" s="480" t="s">
        <v>20</v>
      </c>
      <c r="K145" s="486">
        <v>4.455</v>
      </c>
      <c r="L145" s="486">
        <v>4.5271</v>
      </c>
      <c r="M145" s="487">
        <f t="shared" si="16"/>
        <v>0.0721</v>
      </c>
      <c r="N145" s="488">
        <f t="shared" si="17"/>
        <v>63.23396567</v>
      </c>
      <c r="O145" s="82"/>
      <c r="P145" s="366"/>
      <c r="Q145" s="366"/>
      <c r="U145" s="350">
        <f t="shared" si="5"/>
        <v>164.8</v>
      </c>
    </row>
    <row r="146" ht="15.75" customHeight="1">
      <c r="A146" s="400" t="s">
        <v>39</v>
      </c>
      <c r="B146" s="480">
        <v>28.0</v>
      </c>
      <c r="C146" s="481" t="s">
        <v>41</v>
      </c>
      <c r="D146" s="482">
        <v>42863.0</v>
      </c>
      <c r="E146" s="483">
        <v>1450.0</v>
      </c>
      <c r="F146" s="480">
        <v>515.0</v>
      </c>
      <c r="G146" s="484">
        <v>70.19</v>
      </c>
      <c r="H146" s="485">
        <f t="shared" si="14"/>
        <v>1696.258333</v>
      </c>
      <c r="I146" s="485">
        <f t="shared" si="15"/>
        <v>1149.438213</v>
      </c>
      <c r="J146" s="480" t="s">
        <v>20</v>
      </c>
      <c r="K146" s="486">
        <v>4.4319</v>
      </c>
      <c r="L146" s="486">
        <v>4.5126</v>
      </c>
      <c r="M146" s="487">
        <f t="shared" si="16"/>
        <v>0.0807</v>
      </c>
      <c r="N146" s="488">
        <f t="shared" si="17"/>
        <v>70.2082105</v>
      </c>
      <c r="O146" s="82"/>
      <c r="P146" s="366"/>
      <c r="Q146" s="366"/>
      <c r="U146" s="350">
        <f t="shared" si="5"/>
        <v>184.4571429</v>
      </c>
    </row>
    <row r="147" ht="15.75" customHeight="1">
      <c r="A147" s="400" t="s">
        <v>39</v>
      </c>
      <c r="B147" s="480">
        <v>29.0</v>
      </c>
      <c r="C147" s="481" t="s">
        <v>42</v>
      </c>
      <c r="D147" s="482">
        <v>42864.0</v>
      </c>
      <c r="E147" s="483">
        <v>1435.0</v>
      </c>
      <c r="F147" s="480">
        <v>515.0</v>
      </c>
      <c r="G147" s="484">
        <v>70.82</v>
      </c>
      <c r="H147" s="485">
        <f t="shared" si="14"/>
        <v>1693.778333</v>
      </c>
      <c r="I147" s="485">
        <f t="shared" si="15"/>
        <v>1147.757686</v>
      </c>
      <c r="J147" s="480" t="s">
        <v>20</v>
      </c>
      <c r="K147" s="486">
        <v>4.4486</v>
      </c>
      <c r="L147" s="486">
        <v>4.5194</v>
      </c>
      <c r="M147" s="487">
        <f t="shared" si="16"/>
        <v>0.0708</v>
      </c>
      <c r="N147" s="488">
        <f t="shared" si="17"/>
        <v>61.68549411</v>
      </c>
      <c r="O147" s="82"/>
      <c r="P147" s="366"/>
      <c r="Q147" s="366"/>
      <c r="U147" s="350">
        <f t="shared" si="5"/>
        <v>161.8285714</v>
      </c>
    </row>
    <row r="148" ht="15.75" customHeight="1">
      <c r="A148" s="400" t="s">
        <v>39</v>
      </c>
      <c r="B148" s="480">
        <v>22.0</v>
      </c>
      <c r="C148" s="489"/>
      <c r="D148" s="482">
        <v>42741.0</v>
      </c>
      <c r="E148" s="483">
        <v>1443.0</v>
      </c>
      <c r="F148" s="480">
        <v>515.0</v>
      </c>
      <c r="G148" s="485">
        <v>69.96</v>
      </c>
      <c r="H148" s="485">
        <f t="shared" si="14"/>
        <v>1682.538</v>
      </c>
      <c r="I148" s="485">
        <f t="shared" si="15"/>
        <v>1140.140882</v>
      </c>
      <c r="J148" s="480" t="s">
        <v>20</v>
      </c>
      <c r="K148" s="486">
        <v>4.2687</v>
      </c>
      <c r="L148" s="486">
        <v>4.308</v>
      </c>
      <c r="M148" s="487">
        <f t="shared" si="16"/>
        <v>0.0393</v>
      </c>
      <c r="N148" s="488">
        <f t="shared" si="17"/>
        <v>34.46942447</v>
      </c>
      <c r="O148" s="82"/>
      <c r="P148" s="366"/>
      <c r="Q148" s="366"/>
      <c r="U148" s="350">
        <f t="shared" si="5"/>
        <v>89.82857143</v>
      </c>
    </row>
    <row r="149" ht="15.75" customHeight="1">
      <c r="A149" s="400" t="s">
        <v>39</v>
      </c>
      <c r="B149" s="480">
        <v>23.0</v>
      </c>
      <c r="C149" s="480"/>
      <c r="D149" s="482">
        <v>42742.0</v>
      </c>
      <c r="E149" s="483">
        <v>1440.0</v>
      </c>
      <c r="F149" s="480">
        <v>515.0</v>
      </c>
      <c r="G149" s="485">
        <v>70.01</v>
      </c>
      <c r="H149" s="485">
        <f t="shared" si="14"/>
        <v>1680.24</v>
      </c>
      <c r="I149" s="485">
        <f t="shared" si="15"/>
        <v>1138.583684</v>
      </c>
      <c r="J149" s="480" t="s">
        <v>20</v>
      </c>
      <c r="K149" s="486">
        <v>4.2735</v>
      </c>
      <c r="L149" s="486">
        <v>4.3041</v>
      </c>
      <c r="M149" s="487">
        <f t="shared" si="16"/>
        <v>0.0306</v>
      </c>
      <c r="N149" s="488">
        <f t="shared" si="17"/>
        <v>26.8754949</v>
      </c>
      <c r="O149" s="82"/>
      <c r="P149" s="366"/>
      <c r="Q149" s="366"/>
      <c r="U149" s="350">
        <f t="shared" si="5"/>
        <v>69.94285714</v>
      </c>
    </row>
    <row r="150" ht="15.75" customHeight="1">
      <c r="A150" s="400" t="s">
        <v>39</v>
      </c>
      <c r="B150" s="480">
        <v>24.0</v>
      </c>
      <c r="C150" s="480"/>
      <c r="D150" s="482">
        <v>42744.0</v>
      </c>
      <c r="E150" s="483">
        <v>1445.0</v>
      </c>
      <c r="F150" s="480">
        <v>515.0</v>
      </c>
      <c r="G150" s="485">
        <v>70.2</v>
      </c>
      <c r="H150" s="485">
        <f t="shared" si="14"/>
        <v>1690.65</v>
      </c>
      <c r="I150" s="485">
        <f t="shared" si="15"/>
        <v>1145.637829</v>
      </c>
      <c r="J150" s="480" t="s">
        <v>20</v>
      </c>
      <c r="K150" s="486">
        <v>4.4336</v>
      </c>
      <c r="L150" s="486">
        <v>4.4972</v>
      </c>
      <c r="M150" s="487">
        <f t="shared" si="16"/>
        <v>0.0636</v>
      </c>
      <c r="N150" s="488">
        <f t="shared" si="17"/>
        <v>55.51492661</v>
      </c>
      <c r="O150" s="82"/>
      <c r="P150" s="366"/>
      <c r="Q150" s="366"/>
      <c r="U150" s="350">
        <f t="shared" si="5"/>
        <v>145.3714286</v>
      </c>
    </row>
    <row r="151" ht="15.75" customHeight="1">
      <c r="A151" s="400" t="s">
        <v>39</v>
      </c>
      <c r="B151" s="480">
        <v>25.0</v>
      </c>
      <c r="C151" s="480"/>
      <c r="D151" s="482">
        <v>42745.0</v>
      </c>
      <c r="E151" s="483">
        <v>1440.0</v>
      </c>
      <c r="F151" s="480">
        <v>515.0</v>
      </c>
      <c r="G151" s="484">
        <v>69.95</v>
      </c>
      <c r="H151" s="485">
        <f t="shared" si="14"/>
        <v>1678.8</v>
      </c>
      <c r="I151" s="485">
        <f t="shared" si="15"/>
        <v>1137.607895</v>
      </c>
      <c r="J151" s="480" t="s">
        <v>20</v>
      </c>
      <c r="K151" s="486">
        <v>4.4382</v>
      </c>
      <c r="L151" s="486">
        <v>4.4817</v>
      </c>
      <c r="M151" s="487">
        <f t="shared" si="16"/>
        <v>0.0435</v>
      </c>
      <c r="N151" s="488">
        <f t="shared" si="17"/>
        <v>38.23813126</v>
      </c>
      <c r="O151" s="82"/>
      <c r="P151" s="366"/>
      <c r="Q151" s="366"/>
      <c r="U151" s="350">
        <f t="shared" si="5"/>
        <v>99.42857143</v>
      </c>
    </row>
    <row r="152" ht="15.75" customHeight="1">
      <c r="A152" s="400" t="s">
        <v>39</v>
      </c>
      <c r="B152" s="480">
        <v>26.0</v>
      </c>
      <c r="C152" s="480"/>
      <c r="D152" s="482">
        <v>42746.0</v>
      </c>
      <c r="E152" s="483">
        <v>1443.0</v>
      </c>
      <c r="F152" s="480">
        <v>515.0</v>
      </c>
      <c r="G152" s="484">
        <v>69.89</v>
      </c>
      <c r="H152" s="485">
        <f t="shared" si="14"/>
        <v>1680.8545</v>
      </c>
      <c r="I152" s="485">
        <f t="shared" si="15"/>
        <v>1139.000089</v>
      </c>
      <c r="J152" s="480" t="s">
        <v>20</v>
      </c>
      <c r="K152" s="486">
        <v>4.4423</v>
      </c>
      <c r="L152" s="486">
        <v>4.4964</v>
      </c>
      <c r="M152" s="487">
        <f t="shared" si="16"/>
        <v>0.0541</v>
      </c>
      <c r="N152" s="488">
        <f t="shared" si="17"/>
        <v>47.49780139</v>
      </c>
      <c r="O152" s="82"/>
      <c r="P152" s="366"/>
      <c r="Q152" s="366"/>
      <c r="U152" s="350">
        <f t="shared" si="5"/>
        <v>123.6571429</v>
      </c>
    </row>
    <row r="153" ht="15.75" customHeight="1">
      <c r="A153" s="490" t="s">
        <v>243</v>
      </c>
      <c r="B153" s="413">
        <v>212.0</v>
      </c>
      <c r="C153" s="413" t="s">
        <v>244</v>
      </c>
      <c r="D153" s="423">
        <v>43963.0</v>
      </c>
      <c r="E153" s="414"/>
      <c r="F153" s="414"/>
      <c r="G153" s="414"/>
      <c r="H153" s="414"/>
      <c r="I153" s="416"/>
      <c r="J153" s="414"/>
      <c r="K153" s="418"/>
      <c r="L153" s="418"/>
      <c r="M153" s="418"/>
      <c r="N153" s="491"/>
      <c r="O153" s="324"/>
      <c r="P153" s="366">
        <v>65.7857424</v>
      </c>
      <c r="Q153" s="366">
        <v>-6.724949999999999</v>
      </c>
      <c r="T153" s="420">
        <v>83.0</v>
      </c>
      <c r="U153" s="350">
        <f t="shared" si="5"/>
        <v>0</v>
      </c>
    </row>
    <row r="154" ht="15.75" customHeight="1">
      <c r="A154" s="490" t="s">
        <v>319</v>
      </c>
      <c r="B154" s="413">
        <v>213.0</v>
      </c>
      <c r="C154" s="413" t="s">
        <v>245</v>
      </c>
      <c r="D154" s="423">
        <v>43964.0</v>
      </c>
      <c r="E154" s="414"/>
      <c r="F154" s="414"/>
      <c r="G154" s="414"/>
      <c r="H154" s="414"/>
      <c r="I154" s="416"/>
      <c r="J154" s="414"/>
      <c r="K154" s="418"/>
      <c r="L154" s="418"/>
      <c r="M154" s="418"/>
      <c r="N154" s="491"/>
      <c r="O154" s="324"/>
      <c r="P154" s="366">
        <v>64.5269376</v>
      </c>
      <c r="Q154" s="366">
        <v>-9.09885</v>
      </c>
      <c r="T154" s="420">
        <v>84.0</v>
      </c>
      <c r="U154" s="350">
        <f t="shared" si="5"/>
        <v>0</v>
      </c>
    </row>
    <row r="155" ht="15.75" customHeight="1">
      <c r="A155" s="490" t="s">
        <v>320</v>
      </c>
      <c r="B155" s="413">
        <v>214.0</v>
      </c>
      <c r="C155" s="414" t="s">
        <v>246</v>
      </c>
      <c r="D155" s="423">
        <v>43965.0</v>
      </c>
      <c r="E155" s="414"/>
      <c r="F155" s="414"/>
      <c r="G155" s="414"/>
      <c r="H155" s="414"/>
      <c r="I155" s="416"/>
      <c r="J155" s="413"/>
      <c r="K155" s="417"/>
      <c r="L155" s="417"/>
      <c r="M155" s="418"/>
      <c r="N155" s="491"/>
      <c r="O155" s="324"/>
      <c r="P155" s="366"/>
      <c r="Q155" s="366"/>
      <c r="T155" s="420">
        <v>85.0</v>
      </c>
      <c r="U155" s="350">
        <f t="shared" si="5"/>
        <v>0</v>
      </c>
    </row>
    <row r="156" ht="15.75" customHeight="1">
      <c r="A156" s="492" t="s">
        <v>121</v>
      </c>
      <c r="B156" s="493">
        <v>101.0</v>
      </c>
      <c r="C156" s="494" t="s">
        <v>127</v>
      </c>
      <c r="D156" s="495">
        <v>43111.0</v>
      </c>
      <c r="E156" s="494">
        <v>1440.0</v>
      </c>
      <c r="F156" s="496">
        <v>511.0</v>
      </c>
      <c r="G156" s="497">
        <v>70.05</v>
      </c>
      <c r="H156" s="497">
        <f t="shared" ref="H156:H180" si="18">(E156/60)*G156</f>
        <v>1681.2</v>
      </c>
      <c r="I156" s="497">
        <f t="shared" ref="I156:I180" si="19">(F156/760)*H156</f>
        <v>1130.385789</v>
      </c>
      <c r="J156" s="493" t="s">
        <v>22</v>
      </c>
      <c r="K156" s="498">
        <v>4.4683</v>
      </c>
      <c r="L156" s="498">
        <v>4.5807</v>
      </c>
      <c r="M156" s="499">
        <f t="shared" ref="M156:M180" si="20">L156-K156</f>
        <v>0.1124</v>
      </c>
      <c r="N156" s="500">
        <f t="shared" ref="N156:N180" si="21">(M156/I156)*1000000</f>
        <v>99.43507876</v>
      </c>
      <c r="O156" s="82"/>
      <c r="P156" s="366"/>
      <c r="Q156" s="366"/>
      <c r="T156" s="432"/>
      <c r="U156" s="350">
        <f t="shared" si="5"/>
        <v>256.9142857</v>
      </c>
    </row>
    <row r="157" ht="15.75" customHeight="1">
      <c r="A157" s="492" t="s">
        <v>121</v>
      </c>
      <c r="B157" s="493">
        <v>102.0</v>
      </c>
      <c r="C157" s="494" t="s">
        <v>128</v>
      </c>
      <c r="D157" s="495">
        <v>43112.0</v>
      </c>
      <c r="E157" s="494">
        <v>1440.0</v>
      </c>
      <c r="F157" s="496">
        <v>511.0</v>
      </c>
      <c r="G157" s="497">
        <v>69.97</v>
      </c>
      <c r="H157" s="497">
        <f t="shared" si="18"/>
        <v>1679.28</v>
      </c>
      <c r="I157" s="497">
        <f t="shared" si="19"/>
        <v>1129.094842</v>
      </c>
      <c r="J157" s="493" t="s">
        <v>22</v>
      </c>
      <c r="K157" s="498">
        <v>4.4988</v>
      </c>
      <c r="L157" s="498">
        <v>4.5705</v>
      </c>
      <c r="M157" s="499">
        <f t="shared" si="20"/>
        <v>0.0717</v>
      </c>
      <c r="N157" s="500">
        <f t="shared" si="21"/>
        <v>63.50219426</v>
      </c>
      <c r="O157" s="82"/>
      <c r="P157" s="366"/>
      <c r="Q157" s="366"/>
      <c r="T157" s="432"/>
      <c r="U157" s="350">
        <f t="shared" si="5"/>
        <v>163.8857143</v>
      </c>
    </row>
    <row r="158" ht="15.75" customHeight="1">
      <c r="A158" s="492" t="s">
        <v>121</v>
      </c>
      <c r="B158" s="493">
        <v>103.0</v>
      </c>
      <c r="C158" s="501"/>
      <c r="D158" s="495">
        <v>43113.0</v>
      </c>
      <c r="E158" s="494">
        <v>1448.0</v>
      </c>
      <c r="F158" s="502">
        <v>510.0</v>
      </c>
      <c r="G158" s="497">
        <v>69.95</v>
      </c>
      <c r="H158" s="497">
        <f t="shared" si="18"/>
        <v>1688.126667</v>
      </c>
      <c r="I158" s="497">
        <f t="shared" si="19"/>
        <v>1132.821842</v>
      </c>
      <c r="J158" s="493" t="s">
        <v>22</v>
      </c>
      <c r="K158" s="503">
        <v>4.4438</v>
      </c>
      <c r="L158" s="498">
        <v>4.5364</v>
      </c>
      <c r="M158" s="499">
        <f t="shared" si="20"/>
        <v>0.0926</v>
      </c>
      <c r="N158" s="500">
        <f t="shared" si="21"/>
        <v>81.74277416</v>
      </c>
      <c r="O158" s="137"/>
      <c r="P158" s="366"/>
      <c r="Q158" s="366"/>
      <c r="U158" s="350">
        <f t="shared" si="5"/>
        <v>211.6571429</v>
      </c>
    </row>
    <row r="159" ht="15.75" customHeight="1">
      <c r="A159" s="492" t="s">
        <v>121</v>
      </c>
      <c r="B159" s="504">
        <v>95.0</v>
      </c>
      <c r="C159" s="505" t="s">
        <v>122</v>
      </c>
      <c r="D159" s="506">
        <v>43105.0</v>
      </c>
      <c r="E159" s="505">
        <v>1440.0</v>
      </c>
      <c r="F159" s="507">
        <v>512.0</v>
      </c>
      <c r="G159" s="508">
        <v>69.89</v>
      </c>
      <c r="H159" s="508">
        <f t="shared" si="18"/>
        <v>1677.36</v>
      </c>
      <c r="I159" s="508">
        <f t="shared" si="19"/>
        <v>1130.010947</v>
      </c>
      <c r="J159" s="504" t="s">
        <v>20</v>
      </c>
      <c r="K159" s="509">
        <v>4.4674</v>
      </c>
      <c r="L159" s="509">
        <v>4.6177</v>
      </c>
      <c r="M159" s="510">
        <f t="shared" si="20"/>
        <v>0.1503</v>
      </c>
      <c r="N159" s="511">
        <f t="shared" si="21"/>
        <v>133.007561</v>
      </c>
      <c r="O159" s="82"/>
      <c r="P159" s="366">
        <v>64.09288000000001</v>
      </c>
      <c r="Q159" s="366">
        <v>-0.6627528000000007</v>
      </c>
      <c r="R159" s="408" t="s">
        <v>317</v>
      </c>
      <c r="U159" s="350">
        <f t="shared" si="5"/>
        <v>343.5428571</v>
      </c>
    </row>
    <row r="160" ht="15.75" customHeight="1">
      <c r="A160" s="492" t="s">
        <v>121</v>
      </c>
      <c r="B160" s="493">
        <v>96.0</v>
      </c>
      <c r="C160" s="494" t="s">
        <v>123</v>
      </c>
      <c r="D160" s="495">
        <v>43106.0</v>
      </c>
      <c r="E160" s="494">
        <v>1442.0</v>
      </c>
      <c r="F160" s="496">
        <v>512.0</v>
      </c>
      <c r="G160" s="497">
        <v>69.93</v>
      </c>
      <c r="H160" s="497">
        <f t="shared" si="18"/>
        <v>1680.651</v>
      </c>
      <c r="I160" s="497">
        <f t="shared" si="19"/>
        <v>1132.228042</v>
      </c>
      <c r="J160" s="493" t="s">
        <v>20</v>
      </c>
      <c r="K160" s="503">
        <v>4.4695</v>
      </c>
      <c r="L160" s="503">
        <v>4.601</v>
      </c>
      <c r="M160" s="499">
        <f t="shared" si="20"/>
        <v>0.1315</v>
      </c>
      <c r="N160" s="500">
        <f t="shared" si="21"/>
        <v>116.1426807</v>
      </c>
      <c r="O160" s="82"/>
      <c r="P160" s="366">
        <v>60.74999500000004</v>
      </c>
      <c r="Q160" s="366">
        <v>-38.2420144</v>
      </c>
      <c r="R160" s="408" t="s">
        <v>317</v>
      </c>
      <c r="U160" s="350">
        <f t="shared" si="5"/>
        <v>300.5714286</v>
      </c>
    </row>
    <row r="161" ht="15.75" customHeight="1">
      <c r="A161" s="492" t="s">
        <v>121</v>
      </c>
      <c r="B161" s="493">
        <v>97.0</v>
      </c>
      <c r="C161" s="494" t="s">
        <v>124</v>
      </c>
      <c r="D161" s="495">
        <v>43107.0</v>
      </c>
      <c r="E161" s="494">
        <v>1440.0</v>
      </c>
      <c r="F161" s="496">
        <v>511.9</v>
      </c>
      <c r="G161" s="497">
        <v>70.01</v>
      </c>
      <c r="H161" s="497">
        <f t="shared" si="18"/>
        <v>1680.24</v>
      </c>
      <c r="I161" s="497">
        <f t="shared" si="19"/>
        <v>1131.730074</v>
      </c>
      <c r="J161" s="494" t="s">
        <v>20</v>
      </c>
      <c r="K161" s="498">
        <v>4.4583</v>
      </c>
      <c r="L161" s="498">
        <v>4.576</v>
      </c>
      <c r="M161" s="499">
        <f t="shared" si="20"/>
        <v>0.1177</v>
      </c>
      <c r="N161" s="500">
        <f t="shared" si="21"/>
        <v>104.0000639</v>
      </c>
      <c r="O161" s="82"/>
      <c r="P161" s="366"/>
      <c r="Q161" s="366"/>
      <c r="U161" s="350">
        <f t="shared" si="5"/>
        <v>269.0285714</v>
      </c>
    </row>
    <row r="162" ht="15.75" customHeight="1">
      <c r="A162" s="492" t="s">
        <v>121</v>
      </c>
      <c r="B162" s="493">
        <v>98.0</v>
      </c>
      <c r="C162" s="494" t="s">
        <v>125</v>
      </c>
      <c r="D162" s="495">
        <v>43108.0</v>
      </c>
      <c r="E162" s="494">
        <v>1456.0</v>
      </c>
      <c r="F162" s="496">
        <v>513.0</v>
      </c>
      <c r="G162" s="497">
        <v>70.13</v>
      </c>
      <c r="H162" s="497">
        <f t="shared" si="18"/>
        <v>1701.821333</v>
      </c>
      <c r="I162" s="497">
        <f t="shared" si="19"/>
        <v>1148.7294</v>
      </c>
      <c r="J162" s="494" t="s">
        <v>20</v>
      </c>
      <c r="K162" s="498">
        <v>4.4657</v>
      </c>
      <c r="L162" s="498">
        <v>4.6041</v>
      </c>
      <c r="M162" s="499">
        <f t="shared" si="20"/>
        <v>0.1384</v>
      </c>
      <c r="N162" s="500">
        <f t="shared" si="21"/>
        <v>120.4809418</v>
      </c>
      <c r="O162" s="82"/>
      <c r="P162" s="366"/>
      <c r="Q162" s="366"/>
      <c r="U162" s="350">
        <f t="shared" si="5"/>
        <v>316.3428571</v>
      </c>
    </row>
    <row r="163" ht="15.75" customHeight="1">
      <c r="A163" s="492" t="s">
        <v>121</v>
      </c>
      <c r="B163" s="493">
        <v>100.0</v>
      </c>
      <c r="C163" s="494" t="s">
        <v>126</v>
      </c>
      <c r="D163" s="495">
        <v>43110.0</v>
      </c>
      <c r="E163" s="494">
        <v>1429.0</v>
      </c>
      <c r="F163" s="496">
        <v>510.0</v>
      </c>
      <c r="G163" s="497">
        <v>70.09</v>
      </c>
      <c r="H163" s="497">
        <f t="shared" si="18"/>
        <v>1669.310167</v>
      </c>
      <c r="I163" s="497">
        <f t="shared" si="19"/>
        <v>1120.19498</v>
      </c>
      <c r="J163" s="493" t="s">
        <v>20</v>
      </c>
      <c r="K163" s="512">
        <v>4.4649</v>
      </c>
      <c r="L163" s="512">
        <v>4.6187</v>
      </c>
      <c r="M163" s="499">
        <f t="shared" si="20"/>
        <v>0.1538</v>
      </c>
      <c r="N163" s="500">
        <f t="shared" si="21"/>
        <v>137.2975265</v>
      </c>
      <c r="O163" s="82"/>
      <c r="P163" s="366"/>
      <c r="Q163" s="366"/>
      <c r="U163" s="350">
        <f t="shared" si="5"/>
        <v>351.5428571</v>
      </c>
    </row>
    <row r="164" ht="15.75" customHeight="1">
      <c r="A164" s="492" t="s">
        <v>121</v>
      </c>
      <c r="B164" s="493">
        <v>99.0</v>
      </c>
      <c r="C164" s="501"/>
      <c r="D164" s="495">
        <v>43109.0</v>
      </c>
      <c r="E164" s="494">
        <v>1481.0</v>
      </c>
      <c r="F164" s="496">
        <v>512.5</v>
      </c>
      <c r="G164" s="497">
        <v>69.89</v>
      </c>
      <c r="H164" s="497">
        <f t="shared" si="18"/>
        <v>1725.118167</v>
      </c>
      <c r="I164" s="497">
        <f t="shared" si="19"/>
        <v>1163.319816</v>
      </c>
      <c r="J164" s="493" t="s">
        <v>20</v>
      </c>
      <c r="K164" s="512">
        <v>4.4695</v>
      </c>
      <c r="L164" s="512">
        <v>4.6157</v>
      </c>
      <c r="M164" s="499">
        <f t="shared" si="20"/>
        <v>0.1462</v>
      </c>
      <c r="N164" s="500">
        <f t="shared" si="21"/>
        <v>125.6748127</v>
      </c>
      <c r="O164" s="137"/>
      <c r="P164" s="366"/>
      <c r="Q164" s="366"/>
      <c r="U164" s="350">
        <f t="shared" si="5"/>
        <v>334.1714286</v>
      </c>
    </row>
    <row r="165" ht="15.75" customHeight="1">
      <c r="A165" s="513" t="s">
        <v>209</v>
      </c>
      <c r="B165" s="514">
        <v>179.0</v>
      </c>
      <c r="C165" s="514" t="s">
        <v>213</v>
      </c>
      <c r="D165" s="515">
        <v>43269.0</v>
      </c>
      <c r="E165" s="516">
        <v>1440.0</v>
      </c>
      <c r="F165" s="517">
        <v>516.0</v>
      </c>
      <c r="G165" s="518">
        <v>69.48</v>
      </c>
      <c r="H165" s="518">
        <f t="shared" si="18"/>
        <v>1667.52</v>
      </c>
      <c r="I165" s="518">
        <f t="shared" si="19"/>
        <v>1132.158316</v>
      </c>
      <c r="J165" s="514" t="s">
        <v>22</v>
      </c>
      <c r="K165" s="519">
        <v>4.468</v>
      </c>
      <c r="L165" s="519">
        <v>4.5422</v>
      </c>
      <c r="M165" s="520">
        <f t="shared" si="20"/>
        <v>0.0742</v>
      </c>
      <c r="N165" s="521">
        <f t="shared" si="21"/>
        <v>65.53853729</v>
      </c>
      <c r="O165" s="82"/>
      <c r="P165" s="366"/>
      <c r="Q165" s="366"/>
      <c r="U165" s="350">
        <f t="shared" si="5"/>
        <v>169.6</v>
      </c>
    </row>
    <row r="166" ht="15.75" customHeight="1">
      <c r="A166" s="513" t="s">
        <v>209</v>
      </c>
      <c r="B166" s="514">
        <v>180.0</v>
      </c>
      <c r="C166" s="514" t="s">
        <v>214</v>
      </c>
      <c r="D166" s="515">
        <v>43270.0</v>
      </c>
      <c r="E166" s="516">
        <v>1440.0</v>
      </c>
      <c r="F166" s="517">
        <v>516.0</v>
      </c>
      <c r="G166" s="518">
        <v>69.63</v>
      </c>
      <c r="H166" s="518">
        <f t="shared" si="18"/>
        <v>1671.12</v>
      </c>
      <c r="I166" s="518">
        <f t="shared" si="19"/>
        <v>1134.602526</v>
      </c>
      <c r="J166" s="514" t="s">
        <v>22</v>
      </c>
      <c r="K166" s="519">
        <v>4.4595</v>
      </c>
      <c r="L166" s="519">
        <v>4.5253</v>
      </c>
      <c r="M166" s="520">
        <f t="shared" si="20"/>
        <v>0.0658</v>
      </c>
      <c r="N166" s="521">
        <f t="shared" si="21"/>
        <v>57.99387757</v>
      </c>
      <c r="O166" s="82"/>
      <c r="P166" s="366"/>
      <c r="Q166" s="366"/>
      <c r="U166" s="350">
        <f t="shared" si="5"/>
        <v>150.4</v>
      </c>
    </row>
    <row r="167" ht="15.75" customHeight="1">
      <c r="A167" s="513" t="s">
        <v>209</v>
      </c>
      <c r="B167" s="514">
        <v>181.0</v>
      </c>
      <c r="C167" s="514" t="s">
        <v>215</v>
      </c>
      <c r="D167" s="515">
        <v>43271.0</v>
      </c>
      <c r="E167" s="516">
        <v>1440.0</v>
      </c>
      <c r="F167" s="517">
        <v>516.0</v>
      </c>
      <c r="G167" s="518">
        <v>69.621</v>
      </c>
      <c r="H167" s="518">
        <f t="shared" si="18"/>
        <v>1670.904</v>
      </c>
      <c r="I167" s="518">
        <f t="shared" si="19"/>
        <v>1134.455874</v>
      </c>
      <c r="J167" s="514" t="s">
        <v>22</v>
      </c>
      <c r="K167" s="519">
        <v>4.4307</v>
      </c>
      <c r="L167" s="519">
        <v>4.5023</v>
      </c>
      <c r="M167" s="520">
        <f t="shared" si="20"/>
        <v>0.0716</v>
      </c>
      <c r="N167" s="521">
        <f t="shared" si="21"/>
        <v>63.11395768</v>
      </c>
      <c r="O167" s="82"/>
      <c r="P167" s="366"/>
      <c r="Q167" s="366"/>
      <c r="U167" s="350">
        <f t="shared" si="5"/>
        <v>163.6571429</v>
      </c>
    </row>
    <row r="168" ht="15.75" customHeight="1">
      <c r="A168" s="513" t="s">
        <v>209</v>
      </c>
      <c r="B168" s="514">
        <v>185.0</v>
      </c>
      <c r="C168" s="514" t="s">
        <v>219</v>
      </c>
      <c r="D168" s="515">
        <v>43326.0</v>
      </c>
      <c r="E168" s="516">
        <v>1449.0</v>
      </c>
      <c r="F168" s="517">
        <v>516.0</v>
      </c>
      <c r="G168" s="518">
        <v>69.94</v>
      </c>
      <c r="H168" s="518">
        <f t="shared" si="18"/>
        <v>1689.051</v>
      </c>
      <c r="I168" s="518">
        <f t="shared" si="19"/>
        <v>1146.776732</v>
      </c>
      <c r="J168" s="514" t="s">
        <v>22</v>
      </c>
      <c r="K168" s="519">
        <v>4.4341</v>
      </c>
      <c r="L168" s="519">
        <v>4.5522</v>
      </c>
      <c r="M168" s="520">
        <f t="shared" si="20"/>
        <v>0.1181</v>
      </c>
      <c r="N168" s="521">
        <f t="shared" si="21"/>
        <v>102.9843009</v>
      </c>
      <c r="O168" s="82"/>
      <c r="P168" s="366"/>
      <c r="Q168" s="366"/>
      <c r="T168" s="460">
        <f>AVERAGE(N86:N168)</f>
        <v>68.76954558</v>
      </c>
      <c r="U168" s="350">
        <f t="shared" si="5"/>
        <v>269.9428571</v>
      </c>
      <c r="V168" s="408" t="s">
        <v>22</v>
      </c>
    </row>
    <row r="169" ht="15.75" customHeight="1">
      <c r="A169" s="513" t="s">
        <v>209</v>
      </c>
      <c r="B169" s="514">
        <v>182.0</v>
      </c>
      <c r="C169" s="514"/>
      <c r="D169" s="515">
        <v>43272.0</v>
      </c>
      <c r="E169" s="516">
        <v>1440.0</v>
      </c>
      <c r="F169" s="517">
        <v>516.0</v>
      </c>
      <c r="G169" s="518">
        <v>69.47</v>
      </c>
      <c r="H169" s="518">
        <f t="shared" si="18"/>
        <v>1667.28</v>
      </c>
      <c r="I169" s="518">
        <f t="shared" si="19"/>
        <v>1131.995368</v>
      </c>
      <c r="J169" s="514" t="s">
        <v>22</v>
      </c>
      <c r="K169" s="519">
        <v>4.4307</v>
      </c>
      <c r="L169" s="519">
        <v>4.5022</v>
      </c>
      <c r="M169" s="520">
        <f t="shared" si="20"/>
        <v>0.0715</v>
      </c>
      <c r="N169" s="521">
        <f t="shared" si="21"/>
        <v>63.1628026</v>
      </c>
      <c r="O169" s="137"/>
      <c r="P169" s="366"/>
      <c r="Q169" s="366"/>
      <c r="U169" s="350">
        <f t="shared" si="5"/>
        <v>163.4285714</v>
      </c>
    </row>
    <row r="170" ht="15.75" customHeight="1">
      <c r="A170" s="513" t="s">
        <v>209</v>
      </c>
      <c r="B170" s="514">
        <v>186.0</v>
      </c>
      <c r="C170" s="514"/>
      <c r="D170" s="515">
        <v>43327.0</v>
      </c>
      <c r="E170" s="516">
        <v>1444.0</v>
      </c>
      <c r="F170" s="517">
        <v>516.0</v>
      </c>
      <c r="G170" s="518">
        <v>69.93</v>
      </c>
      <c r="H170" s="518">
        <f t="shared" si="18"/>
        <v>1682.982</v>
      </c>
      <c r="I170" s="518">
        <f t="shared" si="19"/>
        <v>1142.6562</v>
      </c>
      <c r="J170" s="514" t="s">
        <v>22</v>
      </c>
      <c r="K170" s="519">
        <v>4.5085</v>
      </c>
      <c r="L170" s="519">
        <v>4.6279</v>
      </c>
      <c r="M170" s="520">
        <f t="shared" si="20"/>
        <v>0.1194</v>
      </c>
      <c r="N170" s="521">
        <f t="shared" si="21"/>
        <v>104.4933725</v>
      </c>
      <c r="O170" s="137"/>
      <c r="P170" s="366"/>
      <c r="Q170" s="366"/>
      <c r="U170" s="350">
        <f t="shared" si="5"/>
        <v>272.9142857</v>
      </c>
    </row>
    <row r="171" ht="15.75" customHeight="1">
      <c r="A171" s="513" t="s">
        <v>209</v>
      </c>
      <c r="B171" s="514">
        <v>187.0</v>
      </c>
      <c r="C171" s="514"/>
      <c r="D171" s="515">
        <v>43328.0</v>
      </c>
      <c r="E171" s="516">
        <v>1446.0</v>
      </c>
      <c r="F171" s="517">
        <v>516.0</v>
      </c>
      <c r="G171" s="518">
        <v>69.96</v>
      </c>
      <c r="H171" s="518">
        <f t="shared" si="18"/>
        <v>1686.036</v>
      </c>
      <c r="I171" s="518">
        <f t="shared" si="19"/>
        <v>1144.729705</v>
      </c>
      <c r="J171" s="514" t="s">
        <v>22</v>
      </c>
      <c r="K171" s="519">
        <v>4.5009</v>
      </c>
      <c r="L171" s="519">
        <v>4.5847</v>
      </c>
      <c r="M171" s="520">
        <f t="shared" si="20"/>
        <v>0.0838</v>
      </c>
      <c r="N171" s="521">
        <f t="shared" si="21"/>
        <v>73.2050541</v>
      </c>
      <c r="O171" s="137"/>
      <c r="P171" s="366"/>
      <c r="Q171" s="366"/>
      <c r="U171" s="350">
        <f t="shared" si="5"/>
        <v>191.5428571</v>
      </c>
    </row>
    <row r="172" ht="15.75" customHeight="1">
      <c r="A172" s="513" t="s">
        <v>209</v>
      </c>
      <c r="B172" s="514">
        <v>188.0</v>
      </c>
      <c r="C172" s="514"/>
      <c r="D172" s="515">
        <v>43329.0</v>
      </c>
      <c r="E172" s="516">
        <v>1448.0</v>
      </c>
      <c r="F172" s="517">
        <v>516.0</v>
      </c>
      <c r="G172" s="518">
        <v>70.0</v>
      </c>
      <c r="H172" s="518">
        <f t="shared" si="18"/>
        <v>1689.333333</v>
      </c>
      <c r="I172" s="518">
        <f t="shared" si="19"/>
        <v>1146.968421</v>
      </c>
      <c r="J172" s="514" t="s">
        <v>22</v>
      </c>
      <c r="K172" s="519">
        <v>4.4824</v>
      </c>
      <c r="L172" s="519">
        <v>4.6216</v>
      </c>
      <c r="M172" s="520">
        <f t="shared" si="20"/>
        <v>0.1392</v>
      </c>
      <c r="N172" s="521">
        <f t="shared" si="21"/>
        <v>121.3634111</v>
      </c>
      <c r="O172" s="137"/>
      <c r="P172" s="366"/>
      <c r="Q172" s="366"/>
      <c r="S172" s="460">
        <f>AVERAGE(N82:N172)</f>
        <v>70.19817604</v>
      </c>
      <c r="T172" s="408">
        <f>STDEV(N82:N172)</f>
        <v>25.67886622</v>
      </c>
      <c r="U172" s="350">
        <f t="shared" si="5"/>
        <v>318.1714286</v>
      </c>
    </row>
    <row r="173" ht="15.75" customHeight="1">
      <c r="A173" s="513" t="s">
        <v>209</v>
      </c>
      <c r="B173" s="514">
        <v>175.0</v>
      </c>
      <c r="C173" s="514" t="s">
        <v>210</v>
      </c>
      <c r="D173" s="515">
        <v>43265.0</v>
      </c>
      <c r="E173" s="516">
        <v>1452.0</v>
      </c>
      <c r="F173" s="517">
        <v>516.0</v>
      </c>
      <c r="G173" s="518">
        <v>69.21</v>
      </c>
      <c r="H173" s="518">
        <f t="shared" si="18"/>
        <v>1674.882</v>
      </c>
      <c r="I173" s="518">
        <f t="shared" si="19"/>
        <v>1137.156726</v>
      </c>
      <c r="J173" s="514" t="s">
        <v>20</v>
      </c>
      <c r="K173" s="519">
        <v>4.399</v>
      </c>
      <c r="L173" s="519">
        <v>4.4728</v>
      </c>
      <c r="M173" s="520">
        <f t="shared" si="20"/>
        <v>0.0738</v>
      </c>
      <c r="N173" s="521">
        <f t="shared" si="21"/>
        <v>64.89870595</v>
      </c>
      <c r="O173" s="137"/>
      <c r="P173" s="366"/>
      <c r="Q173" s="366"/>
      <c r="U173" s="350">
        <f t="shared" si="5"/>
        <v>168.6857143</v>
      </c>
    </row>
    <row r="174" ht="15.75" customHeight="1">
      <c r="A174" s="513" t="s">
        <v>209</v>
      </c>
      <c r="B174" s="514">
        <v>176.0</v>
      </c>
      <c r="C174" s="514" t="s">
        <v>211</v>
      </c>
      <c r="D174" s="515">
        <v>43266.0</v>
      </c>
      <c r="E174" s="516">
        <v>1441.0</v>
      </c>
      <c r="F174" s="517">
        <v>516.0</v>
      </c>
      <c r="G174" s="518">
        <v>70.02</v>
      </c>
      <c r="H174" s="518">
        <f t="shared" si="18"/>
        <v>1681.647</v>
      </c>
      <c r="I174" s="518">
        <f t="shared" si="19"/>
        <v>1141.749805</v>
      </c>
      <c r="J174" s="514" t="s">
        <v>20</v>
      </c>
      <c r="K174" s="519">
        <v>4.4315</v>
      </c>
      <c r="L174" s="519">
        <v>4.4991</v>
      </c>
      <c r="M174" s="520">
        <f t="shared" si="20"/>
        <v>0.0676</v>
      </c>
      <c r="N174" s="521">
        <f t="shared" si="21"/>
        <v>59.20736723</v>
      </c>
      <c r="O174" s="137"/>
      <c r="P174" s="366"/>
      <c r="Q174" s="366"/>
      <c r="U174" s="350">
        <f t="shared" si="5"/>
        <v>154.5142857</v>
      </c>
    </row>
    <row r="175" ht="15.75" customHeight="1">
      <c r="A175" s="513" t="s">
        <v>209</v>
      </c>
      <c r="B175" s="514">
        <v>177.0</v>
      </c>
      <c r="C175" s="514" t="s">
        <v>212</v>
      </c>
      <c r="D175" s="515">
        <v>43267.0</v>
      </c>
      <c r="E175" s="516">
        <v>1441.0</v>
      </c>
      <c r="F175" s="517">
        <v>516.0</v>
      </c>
      <c r="G175" s="518">
        <v>70.04</v>
      </c>
      <c r="H175" s="518">
        <f t="shared" si="18"/>
        <v>1682.127333</v>
      </c>
      <c r="I175" s="518">
        <f t="shared" si="19"/>
        <v>1142.075926</v>
      </c>
      <c r="J175" s="514" t="s">
        <v>20</v>
      </c>
      <c r="K175" s="519">
        <v>4.4118</v>
      </c>
      <c r="L175" s="519">
        <v>4.4698</v>
      </c>
      <c r="M175" s="520">
        <f t="shared" si="20"/>
        <v>0.058</v>
      </c>
      <c r="N175" s="521">
        <f t="shared" si="21"/>
        <v>50.78471463</v>
      </c>
      <c r="O175" s="82"/>
      <c r="P175" s="366"/>
      <c r="Q175" s="366"/>
      <c r="U175" s="350">
        <f t="shared" si="5"/>
        <v>132.5714286</v>
      </c>
    </row>
    <row r="176" ht="15.75" customHeight="1">
      <c r="A176" s="513" t="s">
        <v>209</v>
      </c>
      <c r="B176" s="514">
        <v>189.0</v>
      </c>
      <c r="C176" s="514" t="s">
        <v>220</v>
      </c>
      <c r="D176" s="515">
        <v>43330.0</v>
      </c>
      <c r="E176" s="516">
        <v>1453.0</v>
      </c>
      <c r="F176" s="517">
        <v>516.0</v>
      </c>
      <c r="G176" s="518">
        <v>70.05</v>
      </c>
      <c r="H176" s="518">
        <f t="shared" si="18"/>
        <v>1696.3775</v>
      </c>
      <c r="I176" s="518">
        <f t="shared" si="19"/>
        <v>1151.751039</v>
      </c>
      <c r="J176" s="514" t="s">
        <v>20</v>
      </c>
      <c r="K176" s="519">
        <v>4.5206</v>
      </c>
      <c r="L176" s="519">
        <v>4.685</v>
      </c>
      <c r="M176" s="520">
        <f t="shared" si="20"/>
        <v>0.1644</v>
      </c>
      <c r="N176" s="521">
        <f t="shared" si="21"/>
        <v>142.7391809</v>
      </c>
      <c r="O176" s="82"/>
      <c r="P176" s="366"/>
      <c r="Q176" s="366"/>
      <c r="U176" s="350">
        <f t="shared" si="5"/>
        <v>375.7714286</v>
      </c>
    </row>
    <row r="177" ht="15.75" customHeight="1">
      <c r="A177" s="513" t="s">
        <v>209</v>
      </c>
      <c r="B177" s="514">
        <v>190.0</v>
      </c>
      <c r="C177" s="514" t="s">
        <v>221</v>
      </c>
      <c r="D177" s="515">
        <v>43332.0</v>
      </c>
      <c r="E177" s="516">
        <v>1450.0</v>
      </c>
      <c r="F177" s="517">
        <v>516.0</v>
      </c>
      <c r="G177" s="518">
        <v>69.87</v>
      </c>
      <c r="H177" s="518">
        <f t="shared" si="18"/>
        <v>1688.525</v>
      </c>
      <c r="I177" s="518">
        <f t="shared" si="19"/>
        <v>1146.419605</v>
      </c>
      <c r="J177" s="514" t="s">
        <v>20</v>
      </c>
      <c r="K177" s="519">
        <v>4.51</v>
      </c>
      <c r="L177" s="519">
        <v>4.7056</v>
      </c>
      <c r="M177" s="520">
        <f t="shared" si="20"/>
        <v>0.1956</v>
      </c>
      <c r="N177" s="521">
        <f t="shared" si="21"/>
        <v>170.6181568</v>
      </c>
      <c r="O177" s="82"/>
      <c r="P177" s="366"/>
      <c r="Q177" s="366"/>
      <c r="U177" s="350">
        <f t="shared" si="5"/>
        <v>447.0857143</v>
      </c>
    </row>
    <row r="178" ht="15.75" customHeight="1">
      <c r="A178" s="513" t="s">
        <v>209</v>
      </c>
      <c r="B178" s="514">
        <v>191.0</v>
      </c>
      <c r="C178" s="514" t="s">
        <v>222</v>
      </c>
      <c r="D178" s="515">
        <v>43334.0</v>
      </c>
      <c r="E178" s="516">
        <v>1445.0</v>
      </c>
      <c r="F178" s="517">
        <v>516.0</v>
      </c>
      <c r="G178" s="518">
        <v>69.98</v>
      </c>
      <c r="H178" s="518">
        <f t="shared" si="18"/>
        <v>1685.351667</v>
      </c>
      <c r="I178" s="518">
        <f t="shared" si="19"/>
        <v>1144.265079</v>
      </c>
      <c r="J178" s="514" t="s">
        <v>20</v>
      </c>
      <c r="K178" s="519">
        <v>4.5732</v>
      </c>
      <c r="L178" s="519">
        <v>4.7399</v>
      </c>
      <c r="M178" s="520">
        <f t="shared" si="20"/>
        <v>0.1667</v>
      </c>
      <c r="N178" s="521">
        <f t="shared" si="21"/>
        <v>145.6830267</v>
      </c>
      <c r="O178" s="82"/>
      <c r="P178" s="366"/>
      <c r="Q178" s="366"/>
      <c r="U178" s="350">
        <f t="shared" si="5"/>
        <v>381.0285714</v>
      </c>
    </row>
    <row r="179" ht="15.75" customHeight="1">
      <c r="A179" s="513" t="s">
        <v>209</v>
      </c>
      <c r="B179" s="514">
        <v>178.0</v>
      </c>
      <c r="C179" s="514"/>
      <c r="D179" s="515">
        <v>43268.0</v>
      </c>
      <c r="E179" s="516">
        <v>1439.0</v>
      </c>
      <c r="F179" s="517">
        <v>516.0</v>
      </c>
      <c r="G179" s="518">
        <v>70.18</v>
      </c>
      <c r="H179" s="518">
        <f t="shared" si="18"/>
        <v>1683.150333</v>
      </c>
      <c r="I179" s="518">
        <f t="shared" si="19"/>
        <v>1142.770489</v>
      </c>
      <c r="J179" s="514" t="s">
        <v>20</v>
      </c>
      <c r="K179" s="519">
        <v>4.412</v>
      </c>
      <c r="L179" s="519">
        <v>4.4747</v>
      </c>
      <c r="M179" s="520">
        <f t="shared" si="20"/>
        <v>0.0627</v>
      </c>
      <c r="N179" s="521">
        <f t="shared" si="21"/>
        <v>54.86666008</v>
      </c>
      <c r="O179" s="137"/>
      <c r="P179" s="366"/>
      <c r="Q179" s="366"/>
      <c r="U179" s="350">
        <f t="shared" si="5"/>
        <v>143.3142857</v>
      </c>
    </row>
    <row r="180" ht="15.75" customHeight="1">
      <c r="A180" s="513" t="s">
        <v>209</v>
      </c>
      <c r="B180" s="522">
        <v>192.0</v>
      </c>
      <c r="C180" s="522"/>
      <c r="D180" s="523">
        <v>43335.0</v>
      </c>
      <c r="E180" s="524">
        <v>1455.0</v>
      </c>
      <c r="F180" s="525">
        <v>516.0</v>
      </c>
      <c r="G180" s="526">
        <v>69.96</v>
      </c>
      <c r="H180" s="526">
        <f t="shared" si="18"/>
        <v>1696.53</v>
      </c>
      <c r="I180" s="526">
        <f t="shared" si="19"/>
        <v>1151.854579</v>
      </c>
      <c r="J180" s="522" t="s">
        <v>20</v>
      </c>
      <c r="K180" s="527">
        <v>4.4979</v>
      </c>
      <c r="L180" s="527">
        <v>4.6218</v>
      </c>
      <c r="M180" s="528">
        <f t="shared" si="20"/>
        <v>0.1239</v>
      </c>
      <c r="N180" s="529">
        <f t="shared" si="21"/>
        <v>107.5656617</v>
      </c>
      <c r="O180" s="137"/>
      <c r="P180" s="366"/>
      <c r="Q180" s="366"/>
      <c r="U180" s="350">
        <f t="shared" si="5"/>
        <v>283.2</v>
      </c>
    </row>
    <row r="181" ht="15.75" customHeight="1">
      <c r="A181" s="513" t="s">
        <v>209</v>
      </c>
      <c r="B181" s="514">
        <v>183.0</v>
      </c>
      <c r="C181" s="514" t="s">
        <v>216</v>
      </c>
      <c r="D181" s="515"/>
      <c r="E181" s="516"/>
      <c r="F181" s="517"/>
      <c r="G181" s="518"/>
      <c r="H181" s="518"/>
      <c r="I181" s="518"/>
      <c r="J181" s="514"/>
      <c r="K181" s="519"/>
      <c r="L181" s="519"/>
      <c r="M181" s="520"/>
      <c r="N181" s="521"/>
      <c r="O181" s="82" t="s">
        <v>217</v>
      </c>
      <c r="P181" s="366"/>
      <c r="Q181" s="366"/>
      <c r="U181" s="350">
        <f t="shared" si="5"/>
        <v>0</v>
      </c>
    </row>
    <row r="182" ht="15.75" customHeight="1">
      <c r="A182" s="513" t="s">
        <v>209</v>
      </c>
      <c r="B182" s="514">
        <v>184.0</v>
      </c>
      <c r="C182" s="514" t="s">
        <v>218</v>
      </c>
      <c r="D182" s="515"/>
      <c r="E182" s="516"/>
      <c r="F182" s="517"/>
      <c r="G182" s="518"/>
      <c r="H182" s="518"/>
      <c r="I182" s="518"/>
      <c r="J182" s="514"/>
      <c r="K182" s="519"/>
      <c r="L182" s="519"/>
      <c r="M182" s="520"/>
      <c r="N182" s="521"/>
      <c r="O182" s="82" t="s">
        <v>217</v>
      </c>
      <c r="P182" s="366"/>
      <c r="Q182" s="366"/>
      <c r="T182" s="408" t="s">
        <v>321</v>
      </c>
      <c r="U182" s="350">
        <f t="shared" si="5"/>
        <v>0</v>
      </c>
    </row>
    <row r="183" ht="15.75" customHeight="1">
      <c r="A183" s="355" t="s">
        <v>201</v>
      </c>
      <c r="B183" s="530">
        <v>171.0</v>
      </c>
      <c r="C183" s="531" t="s">
        <v>206</v>
      </c>
      <c r="D183" s="532">
        <v>43244.0</v>
      </c>
      <c r="E183" s="531">
        <v>1449.0</v>
      </c>
      <c r="F183" s="533">
        <v>518.4</v>
      </c>
      <c r="G183" s="534">
        <v>70.0</v>
      </c>
      <c r="H183" s="534">
        <f t="shared" ref="H183:H192" si="22">(E183/60)*G183</f>
        <v>1690.5</v>
      </c>
      <c r="I183" s="534">
        <f t="shared" ref="I183:I192" si="23">(F183/760)*H183</f>
        <v>1153.098947</v>
      </c>
      <c r="J183" s="530" t="s">
        <v>22</v>
      </c>
      <c r="K183" s="535">
        <v>4.4037</v>
      </c>
      <c r="L183" s="535">
        <v>4.4831</v>
      </c>
      <c r="M183" s="536">
        <f t="shared" ref="M183:M238" si="24">L183-K183</f>
        <v>0.0794</v>
      </c>
      <c r="N183" s="537">
        <f t="shared" ref="N183:N192" si="25">(M183/I183)*1000000</f>
        <v>68.85792428</v>
      </c>
      <c r="O183" s="137"/>
      <c r="P183" s="366"/>
      <c r="Q183" s="366"/>
      <c r="U183" s="350">
        <f t="shared" si="5"/>
        <v>181.4857143</v>
      </c>
    </row>
    <row r="184" ht="15.75" customHeight="1">
      <c r="A184" s="355" t="s">
        <v>201</v>
      </c>
      <c r="B184" s="530">
        <v>172.0</v>
      </c>
      <c r="C184" s="531" t="s">
        <v>207</v>
      </c>
      <c r="D184" s="532">
        <v>43245.0</v>
      </c>
      <c r="E184" s="531">
        <v>1440.0</v>
      </c>
      <c r="F184" s="533">
        <v>518.4</v>
      </c>
      <c r="G184" s="534">
        <v>70.06</v>
      </c>
      <c r="H184" s="534">
        <f t="shared" si="22"/>
        <v>1681.44</v>
      </c>
      <c r="I184" s="534">
        <f t="shared" si="23"/>
        <v>1146.919074</v>
      </c>
      <c r="J184" s="530" t="s">
        <v>22</v>
      </c>
      <c r="K184" s="535">
        <v>4.4037</v>
      </c>
      <c r="L184" s="535">
        <v>4.4942</v>
      </c>
      <c r="M184" s="536">
        <f t="shared" si="24"/>
        <v>0.0905</v>
      </c>
      <c r="N184" s="537">
        <f t="shared" si="25"/>
        <v>78.9070494</v>
      </c>
      <c r="O184" s="137"/>
      <c r="P184" s="366"/>
      <c r="Q184" s="366"/>
      <c r="U184" s="350">
        <f t="shared" si="5"/>
        <v>206.8571429</v>
      </c>
    </row>
    <row r="185" ht="15.75" customHeight="1">
      <c r="A185" s="355" t="s">
        <v>201</v>
      </c>
      <c r="B185" s="530">
        <v>173.0</v>
      </c>
      <c r="C185" s="531" t="s">
        <v>208</v>
      </c>
      <c r="D185" s="532">
        <v>43246.0</v>
      </c>
      <c r="E185" s="531">
        <v>1440.0</v>
      </c>
      <c r="F185" s="533">
        <v>518.4</v>
      </c>
      <c r="G185" s="534">
        <v>70.0</v>
      </c>
      <c r="H185" s="534">
        <f t="shared" si="22"/>
        <v>1680</v>
      </c>
      <c r="I185" s="534">
        <f t="shared" si="23"/>
        <v>1145.936842</v>
      </c>
      <c r="J185" s="530" t="s">
        <v>22</v>
      </c>
      <c r="K185" s="535">
        <v>4.422</v>
      </c>
      <c r="L185" s="535">
        <v>4.5031</v>
      </c>
      <c r="M185" s="536">
        <f t="shared" si="24"/>
        <v>0.0811</v>
      </c>
      <c r="N185" s="537">
        <f t="shared" si="25"/>
        <v>70.77178865</v>
      </c>
      <c r="O185" s="209" t="s">
        <v>135</v>
      </c>
      <c r="P185" s="366"/>
      <c r="Q185" s="366"/>
      <c r="U185" s="350">
        <f t="shared" si="5"/>
        <v>185.3714286</v>
      </c>
    </row>
    <row r="186" ht="15.75" customHeight="1">
      <c r="A186" s="355" t="s">
        <v>201</v>
      </c>
      <c r="B186" s="530">
        <v>174.0</v>
      </c>
      <c r="C186" s="530"/>
      <c r="D186" s="532">
        <v>43247.0</v>
      </c>
      <c r="E186" s="531">
        <v>1440.0</v>
      </c>
      <c r="F186" s="533">
        <v>518.4</v>
      </c>
      <c r="G186" s="534">
        <v>70.0</v>
      </c>
      <c r="H186" s="534">
        <f t="shared" si="22"/>
        <v>1680</v>
      </c>
      <c r="I186" s="534">
        <f t="shared" si="23"/>
        <v>1145.936842</v>
      </c>
      <c r="J186" s="530" t="s">
        <v>22</v>
      </c>
      <c r="K186" s="535">
        <v>4.4026</v>
      </c>
      <c r="L186" s="535">
        <v>4.4695</v>
      </c>
      <c r="M186" s="536">
        <f t="shared" si="24"/>
        <v>0.0669</v>
      </c>
      <c r="N186" s="537">
        <f t="shared" si="25"/>
        <v>58.38018078</v>
      </c>
      <c r="O186" s="137"/>
      <c r="P186" s="366"/>
      <c r="Q186" s="366"/>
      <c r="U186" s="350">
        <f t="shared" si="5"/>
        <v>152.9142857</v>
      </c>
    </row>
    <row r="187" ht="15.75" customHeight="1">
      <c r="A187" s="355" t="s">
        <v>201</v>
      </c>
      <c r="B187" s="530">
        <v>167.0</v>
      </c>
      <c r="C187" s="531" t="s">
        <v>202</v>
      </c>
      <c r="D187" s="532">
        <v>43230.0</v>
      </c>
      <c r="E187" s="531">
        <v>1446.0</v>
      </c>
      <c r="F187" s="533">
        <v>518.4</v>
      </c>
      <c r="G187" s="534">
        <v>70.02</v>
      </c>
      <c r="H187" s="534">
        <f t="shared" si="22"/>
        <v>1687.482</v>
      </c>
      <c r="I187" s="534">
        <f t="shared" si="23"/>
        <v>1151.040354</v>
      </c>
      <c r="J187" s="530" t="s">
        <v>20</v>
      </c>
      <c r="K187" s="535">
        <v>4.4138</v>
      </c>
      <c r="L187" s="535">
        <v>4.528</v>
      </c>
      <c r="M187" s="536">
        <f t="shared" si="24"/>
        <v>0.1142</v>
      </c>
      <c r="N187" s="537">
        <f t="shared" si="25"/>
        <v>99.21459281</v>
      </c>
      <c r="O187" s="82"/>
      <c r="P187" s="366">
        <v>69.47091500000002</v>
      </c>
      <c r="Q187" s="366">
        <v>-18.010056</v>
      </c>
      <c r="U187" s="350">
        <f t="shared" si="5"/>
        <v>261.0285714</v>
      </c>
    </row>
    <row r="188" ht="15.75" customHeight="1">
      <c r="A188" s="355" t="s">
        <v>201</v>
      </c>
      <c r="B188" s="530">
        <v>168.0</v>
      </c>
      <c r="C188" s="531" t="s">
        <v>203</v>
      </c>
      <c r="D188" s="532">
        <v>43231.0</v>
      </c>
      <c r="E188" s="531">
        <v>1473.0</v>
      </c>
      <c r="F188" s="533">
        <v>518.4</v>
      </c>
      <c r="G188" s="534">
        <v>69.81</v>
      </c>
      <c r="H188" s="534">
        <f t="shared" si="22"/>
        <v>1713.8355</v>
      </c>
      <c r="I188" s="534">
        <f t="shared" si="23"/>
        <v>1169.016215</v>
      </c>
      <c r="J188" s="530" t="s">
        <v>20</v>
      </c>
      <c r="K188" s="535">
        <v>4.434</v>
      </c>
      <c r="L188" s="535">
        <v>4.5578</v>
      </c>
      <c r="M188" s="536">
        <f t="shared" si="24"/>
        <v>0.1238</v>
      </c>
      <c r="N188" s="537">
        <f t="shared" si="25"/>
        <v>105.9010118</v>
      </c>
      <c r="O188" s="82"/>
      <c r="P188" s="366">
        <v>76.88410000000002</v>
      </c>
      <c r="Q188" s="366">
        <v>-1.3556999999999997</v>
      </c>
      <c r="U188" s="350">
        <f t="shared" si="5"/>
        <v>282.9714286</v>
      </c>
    </row>
    <row r="189" ht="15.75" customHeight="1">
      <c r="A189" s="355" t="s">
        <v>201</v>
      </c>
      <c r="B189" s="530">
        <v>169.0</v>
      </c>
      <c r="C189" s="531" t="s">
        <v>204</v>
      </c>
      <c r="D189" s="532">
        <v>43234.0</v>
      </c>
      <c r="E189" s="531">
        <v>1442.0</v>
      </c>
      <c r="F189" s="533">
        <v>518.4</v>
      </c>
      <c r="G189" s="534">
        <v>70.14</v>
      </c>
      <c r="H189" s="534">
        <f t="shared" si="22"/>
        <v>1685.698</v>
      </c>
      <c r="I189" s="534">
        <f t="shared" si="23"/>
        <v>1149.823478</v>
      </c>
      <c r="J189" s="530" t="s">
        <v>20</v>
      </c>
      <c r="K189" s="535">
        <v>4.4518</v>
      </c>
      <c r="L189" s="535">
        <v>4.5565</v>
      </c>
      <c r="M189" s="536">
        <f t="shared" si="24"/>
        <v>0.1047</v>
      </c>
      <c r="N189" s="537">
        <f t="shared" si="25"/>
        <v>91.05745535</v>
      </c>
      <c r="O189" s="82"/>
      <c r="P189" s="366">
        <v>77.69614500000003</v>
      </c>
      <c r="Q189" s="366">
        <v>-1.7572944000000001</v>
      </c>
      <c r="U189" s="350">
        <f t="shared" si="5"/>
        <v>239.3142857</v>
      </c>
    </row>
    <row r="190" ht="15.75" customHeight="1">
      <c r="A190" s="355" t="s">
        <v>201</v>
      </c>
      <c r="B190" s="530">
        <v>170.0</v>
      </c>
      <c r="C190" s="531" t="s">
        <v>205</v>
      </c>
      <c r="D190" s="532">
        <v>43235.0</v>
      </c>
      <c r="E190" s="531">
        <v>1444.0</v>
      </c>
      <c r="F190" s="533">
        <v>518.4</v>
      </c>
      <c r="G190" s="534">
        <v>70.13</v>
      </c>
      <c r="H190" s="534">
        <f t="shared" si="22"/>
        <v>1687.795333</v>
      </c>
      <c r="I190" s="534">
        <f t="shared" si="23"/>
        <v>1151.25408</v>
      </c>
      <c r="J190" s="530" t="s">
        <v>20</v>
      </c>
      <c r="K190" s="535">
        <v>4.4265</v>
      </c>
      <c r="L190" s="535">
        <v>4.5399</v>
      </c>
      <c r="M190" s="536">
        <f t="shared" si="24"/>
        <v>0.1134</v>
      </c>
      <c r="N190" s="537">
        <f t="shared" si="25"/>
        <v>98.50127958</v>
      </c>
      <c r="O190" s="82"/>
      <c r="P190" s="366"/>
      <c r="Q190" s="366"/>
      <c r="U190" s="350">
        <f t="shared" si="5"/>
        <v>259.2</v>
      </c>
    </row>
    <row r="191" ht="15.75" customHeight="1">
      <c r="A191" s="538" t="s">
        <v>97</v>
      </c>
      <c r="B191" s="539">
        <v>78.0</v>
      </c>
      <c r="C191" s="540" t="s">
        <v>98</v>
      </c>
      <c r="D191" s="541">
        <v>43083.0</v>
      </c>
      <c r="E191" s="540">
        <v>1440.0</v>
      </c>
      <c r="F191" s="539">
        <v>515.0</v>
      </c>
      <c r="G191" s="542">
        <v>69.99</v>
      </c>
      <c r="H191" s="542">
        <f t="shared" si="22"/>
        <v>1679.76</v>
      </c>
      <c r="I191" s="542">
        <f t="shared" si="23"/>
        <v>1138.258421</v>
      </c>
      <c r="J191" s="539" t="s">
        <v>22</v>
      </c>
      <c r="K191" s="543">
        <v>4.4352</v>
      </c>
      <c r="L191" s="543">
        <v>4.4763</v>
      </c>
      <c r="M191" s="544">
        <f t="shared" si="24"/>
        <v>0.0411</v>
      </c>
      <c r="N191" s="545">
        <f t="shared" si="25"/>
        <v>36.10779349</v>
      </c>
      <c r="O191" s="137"/>
      <c r="P191" s="366"/>
      <c r="Q191" s="366"/>
      <c r="T191" s="432"/>
      <c r="U191" s="350">
        <f t="shared" si="5"/>
        <v>93.94285714</v>
      </c>
    </row>
    <row r="192" ht="15.75" customHeight="1">
      <c r="A192" s="538" t="s">
        <v>97</v>
      </c>
      <c r="B192" s="539">
        <v>79.0</v>
      </c>
      <c r="C192" s="540" t="s">
        <v>99</v>
      </c>
      <c r="D192" s="541">
        <v>43084.0</v>
      </c>
      <c r="E192" s="540">
        <v>1440.0</v>
      </c>
      <c r="F192" s="539">
        <v>515.0</v>
      </c>
      <c r="G192" s="542">
        <v>69.85</v>
      </c>
      <c r="H192" s="542">
        <f t="shared" si="22"/>
        <v>1676.4</v>
      </c>
      <c r="I192" s="542">
        <f t="shared" si="23"/>
        <v>1135.981579</v>
      </c>
      <c r="J192" s="539" t="s">
        <v>22</v>
      </c>
      <c r="K192" s="543">
        <v>4.4507</v>
      </c>
      <c r="L192" s="543">
        <v>4.4887</v>
      </c>
      <c r="M192" s="544">
        <f t="shared" si="24"/>
        <v>0.038</v>
      </c>
      <c r="N192" s="545">
        <f t="shared" si="25"/>
        <v>33.45124666</v>
      </c>
      <c r="O192" s="137"/>
      <c r="P192" s="366"/>
      <c r="Q192" s="366"/>
      <c r="T192" s="432"/>
      <c r="U192" s="350">
        <f t="shared" si="5"/>
        <v>86.85714286</v>
      </c>
    </row>
    <row r="193" ht="15.75" customHeight="1">
      <c r="A193" s="538" t="s">
        <v>97</v>
      </c>
      <c r="B193" s="539">
        <v>80.0</v>
      </c>
      <c r="C193" s="540" t="s">
        <v>100</v>
      </c>
      <c r="D193" s="541">
        <v>43085.0</v>
      </c>
      <c r="E193" s="540"/>
      <c r="F193" s="539"/>
      <c r="G193" s="542"/>
      <c r="H193" s="542"/>
      <c r="I193" s="542"/>
      <c r="J193" s="539" t="s">
        <v>22</v>
      </c>
      <c r="K193" s="543">
        <v>4.4476</v>
      </c>
      <c r="L193" s="543">
        <v>4.4789</v>
      </c>
      <c r="M193" s="544">
        <f t="shared" si="24"/>
        <v>0.0313</v>
      </c>
      <c r="N193" s="545"/>
      <c r="O193" s="137" t="s">
        <v>101</v>
      </c>
      <c r="P193" s="366"/>
      <c r="Q193" s="366"/>
      <c r="T193" s="432"/>
      <c r="U193" s="350">
        <f t="shared" si="5"/>
        <v>71.54285714</v>
      </c>
    </row>
    <row r="194" ht="15.75" customHeight="1">
      <c r="A194" s="538" t="s">
        <v>97</v>
      </c>
      <c r="B194" s="539">
        <v>81.0</v>
      </c>
      <c r="C194" s="540" t="s">
        <v>102</v>
      </c>
      <c r="D194" s="541">
        <v>43086.0</v>
      </c>
      <c r="E194" s="540"/>
      <c r="F194" s="539"/>
      <c r="G194" s="542"/>
      <c r="H194" s="542"/>
      <c r="I194" s="542"/>
      <c r="J194" s="539" t="s">
        <v>22</v>
      </c>
      <c r="K194" s="543">
        <v>4.4801</v>
      </c>
      <c r="L194" s="543">
        <v>4.4975</v>
      </c>
      <c r="M194" s="544">
        <f t="shared" si="24"/>
        <v>0.0174</v>
      </c>
      <c r="N194" s="545"/>
      <c r="O194" s="137" t="s">
        <v>101</v>
      </c>
      <c r="P194" s="366"/>
      <c r="Q194" s="366"/>
      <c r="T194" s="432"/>
      <c r="U194" s="350">
        <f t="shared" si="5"/>
        <v>39.77142857</v>
      </c>
    </row>
    <row r="195" ht="15.75" customHeight="1">
      <c r="A195" s="538" t="s">
        <v>97</v>
      </c>
      <c r="B195" s="539">
        <v>82.0</v>
      </c>
      <c r="C195" s="540" t="s">
        <v>103</v>
      </c>
      <c r="D195" s="541">
        <v>43087.0</v>
      </c>
      <c r="E195" s="540">
        <v>1451.0</v>
      </c>
      <c r="F195" s="539">
        <v>515.0</v>
      </c>
      <c r="G195" s="542">
        <v>69.9</v>
      </c>
      <c r="H195" s="542">
        <f t="shared" ref="H195:H214" si="26">(E195/60)*G195</f>
        <v>1690.415</v>
      </c>
      <c r="I195" s="542">
        <f t="shared" ref="I195:I214" si="27">(F195/760)*H195</f>
        <v>1145.478586</v>
      </c>
      <c r="J195" s="539" t="s">
        <v>22</v>
      </c>
      <c r="K195" s="543">
        <v>4.4437</v>
      </c>
      <c r="L195" s="543">
        <v>4.4885</v>
      </c>
      <c r="M195" s="544">
        <f t="shared" si="24"/>
        <v>0.0448</v>
      </c>
      <c r="N195" s="545">
        <f t="shared" ref="N195:N214" si="28">(M195/I195)*1000000</f>
        <v>39.11029029</v>
      </c>
      <c r="O195" s="82"/>
      <c r="P195" s="366"/>
      <c r="Q195" s="366"/>
      <c r="T195" s="432"/>
      <c r="U195" s="350">
        <f t="shared" si="5"/>
        <v>102.4</v>
      </c>
    </row>
    <row r="196" ht="15.75" customHeight="1">
      <c r="A196" s="538" t="s">
        <v>97</v>
      </c>
      <c r="B196" s="539">
        <v>83.0</v>
      </c>
      <c r="C196" s="540" t="s">
        <v>104</v>
      </c>
      <c r="D196" s="541">
        <v>43088.0</v>
      </c>
      <c r="E196" s="540">
        <v>1447.0</v>
      </c>
      <c r="F196" s="539">
        <v>515.0</v>
      </c>
      <c r="G196" s="542">
        <v>69.91</v>
      </c>
      <c r="H196" s="542">
        <f t="shared" si="26"/>
        <v>1685.996167</v>
      </c>
      <c r="I196" s="542">
        <f t="shared" si="27"/>
        <v>1142.484245</v>
      </c>
      <c r="J196" s="539" t="s">
        <v>22</v>
      </c>
      <c r="K196" s="543">
        <v>4.4616</v>
      </c>
      <c r="L196" s="543">
        <v>4.5479</v>
      </c>
      <c r="M196" s="544">
        <f t="shared" si="24"/>
        <v>0.0863</v>
      </c>
      <c r="N196" s="545">
        <f t="shared" si="28"/>
        <v>75.53714672</v>
      </c>
      <c r="O196" s="82"/>
      <c r="P196" s="366"/>
      <c r="Q196" s="366"/>
      <c r="T196" s="432"/>
      <c r="U196" s="350">
        <f t="shared" si="5"/>
        <v>197.2571429</v>
      </c>
    </row>
    <row r="197" ht="15.75" customHeight="1">
      <c r="A197" s="538" t="s">
        <v>97</v>
      </c>
      <c r="B197" s="539">
        <v>77.0</v>
      </c>
      <c r="C197" s="540"/>
      <c r="D197" s="546">
        <v>43082.0</v>
      </c>
      <c r="E197" s="547">
        <v>1433.0</v>
      </c>
      <c r="F197" s="547">
        <v>515.0</v>
      </c>
      <c r="G197" s="548">
        <v>70.1</v>
      </c>
      <c r="H197" s="542">
        <f t="shared" si="26"/>
        <v>1674.221667</v>
      </c>
      <c r="I197" s="548">
        <f t="shared" si="27"/>
        <v>1134.505471</v>
      </c>
      <c r="J197" s="539" t="s">
        <v>22</v>
      </c>
      <c r="K197" s="549">
        <v>4.4378</v>
      </c>
      <c r="L197" s="549">
        <v>4.4781</v>
      </c>
      <c r="M197" s="544">
        <f t="shared" si="24"/>
        <v>0.0403</v>
      </c>
      <c r="N197" s="545">
        <f t="shared" si="28"/>
        <v>35.52208518</v>
      </c>
      <c r="O197" s="149"/>
      <c r="P197" s="366"/>
      <c r="Q197" s="366"/>
      <c r="U197" s="350">
        <f t="shared" si="5"/>
        <v>92.11428571</v>
      </c>
    </row>
    <row r="198" ht="15.75" customHeight="1">
      <c r="A198" s="538" t="s">
        <v>97</v>
      </c>
      <c r="B198" s="539">
        <v>84.0</v>
      </c>
      <c r="C198" s="540" t="s">
        <v>105</v>
      </c>
      <c r="D198" s="541">
        <v>43090.0</v>
      </c>
      <c r="E198" s="540">
        <v>1443.0</v>
      </c>
      <c r="F198" s="539">
        <v>515.0</v>
      </c>
      <c r="G198" s="542">
        <v>69.96</v>
      </c>
      <c r="H198" s="542">
        <f t="shared" si="26"/>
        <v>1682.538</v>
      </c>
      <c r="I198" s="542">
        <f t="shared" si="27"/>
        <v>1140.140882</v>
      </c>
      <c r="J198" s="539" t="s">
        <v>20</v>
      </c>
      <c r="K198" s="543">
        <v>4.4629</v>
      </c>
      <c r="L198" s="543">
        <v>4.5698</v>
      </c>
      <c r="M198" s="544">
        <f t="shared" si="24"/>
        <v>0.1069</v>
      </c>
      <c r="N198" s="545">
        <f t="shared" si="28"/>
        <v>93.76034289</v>
      </c>
      <c r="O198" s="82"/>
      <c r="P198" s="366"/>
      <c r="Q198" s="366"/>
      <c r="U198" s="350">
        <f t="shared" si="5"/>
        <v>244.3428571</v>
      </c>
    </row>
    <row r="199" ht="15.75" customHeight="1">
      <c r="A199" s="538" t="s">
        <v>97</v>
      </c>
      <c r="B199" s="539">
        <v>85.0</v>
      </c>
      <c r="C199" s="540" t="s">
        <v>106</v>
      </c>
      <c r="D199" s="541">
        <v>43092.0</v>
      </c>
      <c r="E199" s="540">
        <v>1440.0</v>
      </c>
      <c r="F199" s="539">
        <v>515.0</v>
      </c>
      <c r="G199" s="542">
        <v>70.0</v>
      </c>
      <c r="H199" s="542">
        <f t="shared" si="26"/>
        <v>1680</v>
      </c>
      <c r="I199" s="542">
        <f t="shared" si="27"/>
        <v>1138.421053</v>
      </c>
      <c r="J199" s="539" t="s">
        <v>20</v>
      </c>
      <c r="K199" s="543">
        <v>4.4387</v>
      </c>
      <c r="L199" s="543">
        <v>4.5288</v>
      </c>
      <c r="M199" s="544">
        <f t="shared" si="24"/>
        <v>0.0901</v>
      </c>
      <c r="N199" s="550">
        <f t="shared" si="28"/>
        <v>79.14470643</v>
      </c>
      <c r="O199" s="82"/>
      <c r="P199" s="366"/>
      <c r="Q199" s="366"/>
      <c r="U199" s="350">
        <f t="shared" si="5"/>
        <v>205.9428571</v>
      </c>
    </row>
    <row r="200" ht="15.75" customHeight="1">
      <c r="A200" s="538" t="s">
        <v>97</v>
      </c>
      <c r="B200" s="539">
        <v>86.0</v>
      </c>
      <c r="C200" s="540" t="s">
        <v>107</v>
      </c>
      <c r="D200" s="541">
        <v>43093.0</v>
      </c>
      <c r="E200" s="540">
        <v>1449.0</v>
      </c>
      <c r="F200" s="539">
        <v>515.0</v>
      </c>
      <c r="G200" s="542">
        <v>69.98</v>
      </c>
      <c r="H200" s="542">
        <f t="shared" si="26"/>
        <v>1690.017</v>
      </c>
      <c r="I200" s="542">
        <f t="shared" si="27"/>
        <v>1145.208888</v>
      </c>
      <c r="J200" s="539" t="s">
        <v>20</v>
      </c>
      <c r="K200" s="543">
        <v>4.4601</v>
      </c>
      <c r="L200" s="543">
        <v>4.5378</v>
      </c>
      <c r="M200" s="544">
        <f t="shared" si="24"/>
        <v>0.0777</v>
      </c>
      <c r="N200" s="550">
        <f t="shared" si="28"/>
        <v>67.84788418</v>
      </c>
      <c r="O200" s="82"/>
      <c r="P200" s="366"/>
      <c r="Q200" s="366"/>
      <c r="U200" s="350">
        <f t="shared" si="5"/>
        <v>177.6</v>
      </c>
    </row>
    <row r="201" ht="15.75" customHeight="1">
      <c r="A201" s="538" t="s">
        <v>97</v>
      </c>
      <c r="B201" s="539">
        <v>87.0</v>
      </c>
      <c r="C201" s="540" t="s">
        <v>108</v>
      </c>
      <c r="D201" s="541">
        <v>43094.0</v>
      </c>
      <c r="E201" s="540">
        <v>1434.0</v>
      </c>
      <c r="F201" s="539">
        <v>515.0</v>
      </c>
      <c r="G201" s="542">
        <v>70.05</v>
      </c>
      <c r="H201" s="542">
        <f t="shared" si="26"/>
        <v>1674.195</v>
      </c>
      <c r="I201" s="542">
        <f t="shared" si="27"/>
        <v>1134.487401</v>
      </c>
      <c r="J201" s="539" t="s">
        <v>20</v>
      </c>
      <c r="K201" s="543">
        <v>4.4469</v>
      </c>
      <c r="L201" s="543">
        <v>4.5333</v>
      </c>
      <c r="M201" s="544">
        <f t="shared" si="24"/>
        <v>0.0864</v>
      </c>
      <c r="N201" s="550">
        <f t="shared" si="28"/>
        <v>76.15774305</v>
      </c>
      <c r="O201" s="82"/>
      <c r="P201" s="366"/>
      <c r="Q201" s="366"/>
      <c r="U201" s="350">
        <f t="shared" si="5"/>
        <v>197.4857143</v>
      </c>
    </row>
    <row r="202" ht="15.75" customHeight="1">
      <c r="A202" s="513" t="s">
        <v>18</v>
      </c>
      <c r="B202" s="513">
        <v>3.0</v>
      </c>
      <c r="C202" s="551" t="s">
        <v>23</v>
      </c>
      <c r="D202" s="552">
        <v>42680.0</v>
      </c>
      <c r="E202" s="553">
        <v>1436.0</v>
      </c>
      <c r="F202" s="554">
        <v>515.0</v>
      </c>
      <c r="G202" s="555">
        <v>70.09</v>
      </c>
      <c r="H202" s="556">
        <f t="shared" si="26"/>
        <v>1677.487333</v>
      </c>
      <c r="I202" s="556">
        <f t="shared" si="27"/>
        <v>1136.71839</v>
      </c>
      <c r="J202" s="553" t="s">
        <v>22</v>
      </c>
      <c r="K202" s="557">
        <v>4.2735</v>
      </c>
      <c r="L202" s="557">
        <v>4.4067</v>
      </c>
      <c r="M202" s="558">
        <f t="shared" si="24"/>
        <v>0.1332</v>
      </c>
      <c r="N202" s="555">
        <f t="shared" si="28"/>
        <v>117.1794185</v>
      </c>
      <c r="O202" s="16"/>
      <c r="P202" s="366"/>
      <c r="Q202" s="366"/>
      <c r="T202" s="432"/>
      <c r="U202" s="350">
        <f t="shared" si="5"/>
        <v>304.4571429</v>
      </c>
      <c r="W202" s="408">
        <f>9*2.54</f>
        <v>22.86</v>
      </c>
      <c r="X202" s="408">
        <f>6*2.54</f>
        <v>15.24</v>
      </c>
      <c r="Y202" s="408">
        <f>W202*X202</f>
        <v>348.3864</v>
      </c>
    </row>
    <row r="203" ht="15.75" customHeight="1">
      <c r="A203" s="513" t="s">
        <v>18</v>
      </c>
      <c r="B203" s="513">
        <v>2.0</v>
      </c>
      <c r="C203" s="513" t="s">
        <v>21</v>
      </c>
      <c r="D203" s="559">
        <v>42679.0</v>
      </c>
      <c r="E203" s="553">
        <v>1440.0</v>
      </c>
      <c r="F203" s="513">
        <v>515.0</v>
      </c>
      <c r="G203" s="560">
        <v>70.0</v>
      </c>
      <c r="H203" s="560">
        <f t="shared" si="26"/>
        <v>1680</v>
      </c>
      <c r="I203" s="560">
        <f t="shared" si="27"/>
        <v>1138.421053</v>
      </c>
      <c r="J203" s="513" t="s">
        <v>22</v>
      </c>
      <c r="K203" s="558">
        <v>4.2763</v>
      </c>
      <c r="L203" s="558">
        <v>4.4064</v>
      </c>
      <c r="M203" s="561">
        <f t="shared" si="24"/>
        <v>0.1301</v>
      </c>
      <c r="N203" s="555">
        <f t="shared" si="28"/>
        <v>114.2810911</v>
      </c>
      <c r="O203" s="16"/>
      <c r="P203" s="366">
        <v>69.196875</v>
      </c>
      <c r="Q203" s="366">
        <v>1.4528359999999996</v>
      </c>
      <c r="T203" s="432"/>
      <c r="U203" s="350">
        <f t="shared" si="5"/>
        <v>297.3714286</v>
      </c>
    </row>
    <row r="204" ht="15.75" customHeight="1">
      <c r="A204" s="513" t="s">
        <v>18</v>
      </c>
      <c r="B204" s="513">
        <v>1.0</v>
      </c>
      <c r="C204" s="562" t="s">
        <v>19</v>
      </c>
      <c r="D204" s="559">
        <v>42678.0</v>
      </c>
      <c r="E204" s="553">
        <v>1443.0</v>
      </c>
      <c r="F204" s="513">
        <v>515.0</v>
      </c>
      <c r="G204" s="560">
        <v>69.96</v>
      </c>
      <c r="H204" s="560">
        <f t="shared" si="26"/>
        <v>1682.538</v>
      </c>
      <c r="I204" s="560">
        <f t="shared" si="27"/>
        <v>1140.140882</v>
      </c>
      <c r="J204" s="513" t="s">
        <v>20</v>
      </c>
      <c r="K204" s="561">
        <v>4.2763</v>
      </c>
      <c r="L204" s="558">
        <v>4.3199</v>
      </c>
      <c r="M204" s="561">
        <f t="shared" si="24"/>
        <v>0.0436</v>
      </c>
      <c r="N204" s="555">
        <f t="shared" si="28"/>
        <v>38.24088821</v>
      </c>
      <c r="O204" s="16"/>
      <c r="P204" s="366"/>
      <c r="Q204" s="366"/>
      <c r="U204" s="350">
        <f t="shared" si="5"/>
        <v>99.65714286</v>
      </c>
    </row>
    <row r="205" ht="15.75" customHeight="1">
      <c r="A205" s="513" t="s">
        <v>110</v>
      </c>
      <c r="B205" s="563">
        <v>91.0</v>
      </c>
      <c r="C205" s="564" t="s">
        <v>114</v>
      </c>
      <c r="D205" s="565">
        <v>43099.0</v>
      </c>
      <c r="E205" s="564">
        <v>1448.0</v>
      </c>
      <c r="F205" s="563">
        <v>515.0</v>
      </c>
      <c r="G205" s="566">
        <v>70.05</v>
      </c>
      <c r="H205" s="567">
        <f t="shared" si="26"/>
        <v>1690.54</v>
      </c>
      <c r="I205" s="567">
        <f t="shared" si="27"/>
        <v>1145.563289</v>
      </c>
      <c r="J205" s="563" t="s">
        <v>22</v>
      </c>
      <c r="K205" s="568">
        <v>4.4665</v>
      </c>
      <c r="L205" s="568">
        <v>4.5544</v>
      </c>
      <c r="M205" s="569">
        <f t="shared" si="24"/>
        <v>0.0879</v>
      </c>
      <c r="N205" s="570">
        <f t="shared" si="28"/>
        <v>76.73081078</v>
      </c>
      <c r="O205" s="82"/>
      <c r="P205" s="366"/>
      <c r="Q205" s="366"/>
      <c r="T205" s="432"/>
      <c r="U205" s="350">
        <f t="shared" si="5"/>
        <v>200.9142857</v>
      </c>
    </row>
    <row r="206" ht="15.75" customHeight="1">
      <c r="A206" s="513" t="s">
        <v>110</v>
      </c>
      <c r="B206" s="563">
        <v>92.0</v>
      </c>
      <c r="C206" s="564" t="s">
        <v>115</v>
      </c>
      <c r="D206" s="565">
        <v>43100.0</v>
      </c>
      <c r="E206" s="564">
        <v>1454.0</v>
      </c>
      <c r="F206" s="563">
        <v>515.0</v>
      </c>
      <c r="G206" s="566">
        <v>70.03</v>
      </c>
      <c r="H206" s="567">
        <f t="shared" si="26"/>
        <v>1697.060333</v>
      </c>
      <c r="I206" s="567">
        <f t="shared" si="27"/>
        <v>1149.981673</v>
      </c>
      <c r="J206" s="563" t="s">
        <v>22</v>
      </c>
      <c r="K206" s="568">
        <v>4.4393</v>
      </c>
      <c r="L206" s="568">
        <v>4.5274</v>
      </c>
      <c r="M206" s="569">
        <f t="shared" si="24"/>
        <v>0.0881</v>
      </c>
      <c r="N206" s="570">
        <f t="shared" si="28"/>
        <v>76.60991653</v>
      </c>
      <c r="O206" s="82"/>
      <c r="P206" s="366"/>
      <c r="Q206" s="366"/>
      <c r="T206" s="432"/>
      <c r="U206" s="350">
        <f t="shared" si="5"/>
        <v>201.3714286</v>
      </c>
    </row>
    <row r="207" ht="15.75" customHeight="1">
      <c r="A207" s="513" t="s">
        <v>110</v>
      </c>
      <c r="B207" s="563">
        <v>93.0</v>
      </c>
      <c r="C207" s="564" t="s">
        <v>116</v>
      </c>
      <c r="D207" s="565">
        <v>43101.0</v>
      </c>
      <c r="E207" s="564">
        <v>1443.0</v>
      </c>
      <c r="F207" s="563">
        <v>515.0</v>
      </c>
      <c r="G207" s="566">
        <v>70.11</v>
      </c>
      <c r="H207" s="567">
        <f t="shared" si="26"/>
        <v>1686.1455</v>
      </c>
      <c r="I207" s="567">
        <f t="shared" si="27"/>
        <v>1142.585438</v>
      </c>
      <c r="J207" s="563" t="s">
        <v>22</v>
      </c>
      <c r="K207" s="568">
        <v>4.4541</v>
      </c>
      <c r="L207" s="568">
        <v>4.5278</v>
      </c>
      <c r="M207" s="569">
        <f t="shared" si="24"/>
        <v>0.0737</v>
      </c>
      <c r="N207" s="570">
        <f t="shared" si="28"/>
        <v>64.50283505</v>
      </c>
      <c r="O207" s="163" t="s">
        <v>117</v>
      </c>
      <c r="P207" s="366"/>
      <c r="Q207" s="366"/>
      <c r="T207" s="432"/>
      <c r="U207" s="350">
        <f t="shared" si="5"/>
        <v>168.4571429</v>
      </c>
    </row>
    <row r="208" ht="15.75" customHeight="1">
      <c r="A208" s="513" t="s">
        <v>110</v>
      </c>
      <c r="B208" s="563">
        <v>94.0</v>
      </c>
      <c r="C208" s="564" t="s">
        <v>118</v>
      </c>
      <c r="D208" s="565">
        <v>43102.0</v>
      </c>
      <c r="E208" s="564">
        <v>1450.0</v>
      </c>
      <c r="F208" s="563">
        <v>515.0</v>
      </c>
      <c r="G208" s="566">
        <v>70.4</v>
      </c>
      <c r="H208" s="567">
        <f t="shared" si="26"/>
        <v>1701.333333</v>
      </c>
      <c r="I208" s="567">
        <f t="shared" si="27"/>
        <v>1152.877193</v>
      </c>
      <c r="J208" s="563" t="s">
        <v>22</v>
      </c>
      <c r="K208" s="568">
        <v>4.4289</v>
      </c>
      <c r="L208" s="568">
        <v>4.5161</v>
      </c>
      <c r="M208" s="569">
        <f t="shared" si="24"/>
        <v>0.0872</v>
      </c>
      <c r="N208" s="570">
        <f t="shared" si="28"/>
        <v>75.6368506</v>
      </c>
      <c r="O208" s="163" t="s">
        <v>119</v>
      </c>
      <c r="P208" s="366"/>
      <c r="Q208" s="366"/>
      <c r="T208" s="432"/>
      <c r="U208" s="350">
        <f t="shared" si="5"/>
        <v>199.3142857</v>
      </c>
    </row>
    <row r="209" ht="15.75" customHeight="1">
      <c r="A209" s="513" t="s">
        <v>110</v>
      </c>
      <c r="B209" s="563">
        <v>88.0</v>
      </c>
      <c r="C209" s="564" t="s">
        <v>111</v>
      </c>
      <c r="D209" s="565">
        <v>43096.0</v>
      </c>
      <c r="E209" s="564">
        <v>1440.0</v>
      </c>
      <c r="F209" s="563">
        <v>515.0</v>
      </c>
      <c r="G209" s="567">
        <v>70.16</v>
      </c>
      <c r="H209" s="567">
        <f t="shared" si="26"/>
        <v>1683.84</v>
      </c>
      <c r="I209" s="567">
        <f t="shared" si="27"/>
        <v>1141.023158</v>
      </c>
      <c r="J209" s="563" t="s">
        <v>20</v>
      </c>
      <c r="K209" s="568">
        <v>4.4272</v>
      </c>
      <c r="L209" s="568">
        <v>4.5043</v>
      </c>
      <c r="M209" s="569">
        <f t="shared" si="24"/>
        <v>0.0771</v>
      </c>
      <c r="N209" s="570">
        <f t="shared" si="28"/>
        <v>67.57093357</v>
      </c>
      <c r="O209" s="82"/>
      <c r="P209" s="366"/>
      <c r="Q209" s="366"/>
      <c r="U209" s="350">
        <f t="shared" si="5"/>
        <v>176.2285714</v>
      </c>
    </row>
    <row r="210" ht="15.75" customHeight="1">
      <c r="A210" s="513" t="s">
        <v>110</v>
      </c>
      <c r="B210" s="563">
        <v>89.0</v>
      </c>
      <c r="C210" s="564" t="s">
        <v>112</v>
      </c>
      <c r="D210" s="565">
        <v>43097.0</v>
      </c>
      <c r="E210" s="564">
        <v>1436.0</v>
      </c>
      <c r="F210" s="563">
        <v>515.0</v>
      </c>
      <c r="G210" s="567">
        <v>70.05</v>
      </c>
      <c r="H210" s="567">
        <f t="shared" si="26"/>
        <v>1676.53</v>
      </c>
      <c r="I210" s="567">
        <f t="shared" si="27"/>
        <v>1136.069671</v>
      </c>
      <c r="J210" s="563" t="s">
        <v>20</v>
      </c>
      <c r="K210" s="568">
        <v>4.4493</v>
      </c>
      <c r="L210" s="568">
        <v>4.5196</v>
      </c>
      <c r="M210" s="569">
        <f t="shared" si="24"/>
        <v>0.0703</v>
      </c>
      <c r="N210" s="570">
        <f t="shared" si="28"/>
        <v>61.88000771</v>
      </c>
      <c r="O210" s="82"/>
      <c r="P210" s="366"/>
      <c r="Q210" s="366"/>
      <c r="U210" s="350">
        <f t="shared" si="5"/>
        <v>160.6857143</v>
      </c>
    </row>
    <row r="211" ht="15.75" customHeight="1">
      <c r="A211" s="513" t="s">
        <v>110</v>
      </c>
      <c r="B211" s="563">
        <v>90.0</v>
      </c>
      <c r="C211" s="564" t="s">
        <v>113</v>
      </c>
      <c r="D211" s="565">
        <v>43098.0</v>
      </c>
      <c r="E211" s="564">
        <v>1446.0</v>
      </c>
      <c r="F211" s="563">
        <v>515.0</v>
      </c>
      <c r="G211" s="567">
        <v>69.76</v>
      </c>
      <c r="H211" s="567">
        <f t="shared" si="26"/>
        <v>1681.216</v>
      </c>
      <c r="I211" s="567">
        <f t="shared" si="27"/>
        <v>1139.245053</v>
      </c>
      <c r="J211" s="563" t="s">
        <v>20</v>
      </c>
      <c r="K211" s="568">
        <v>4.4582</v>
      </c>
      <c r="L211" s="568">
        <v>4.5557</v>
      </c>
      <c r="M211" s="569">
        <f t="shared" si="24"/>
        <v>0.0975</v>
      </c>
      <c r="N211" s="570">
        <f t="shared" si="28"/>
        <v>85.5829918</v>
      </c>
      <c r="O211" s="82"/>
      <c r="P211" s="366"/>
      <c r="Q211" s="366"/>
      <c r="U211" s="350">
        <f t="shared" si="5"/>
        <v>222.8571429</v>
      </c>
    </row>
    <row r="212" ht="15.75" customHeight="1">
      <c r="A212" s="571" t="s">
        <v>83</v>
      </c>
      <c r="B212" s="572">
        <v>74.0</v>
      </c>
      <c r="C212" s="573" t="s">
        <v>91</v>
      </c>
      <c r="D212" s="574">
        <v>43015.0</v>
      </c>
      <c r="E212" s="573">
        <v>720.0</v>
      </c>
      <c r="F212" s="573">
        <v>517.0</v>
      </c>
      <c r="G212" s="575">
        <v>69.9</v>
      </c>
      <c r="H212" s="576">
        <f t="shared" si="26"/>
        <v>838.8</v>
      </c>
      <c r="I212" s="576">
        <f t="shared" si="27"/>
        <v>570.6047368</v>
      </c>
      <c r="J212" s="572" t="s">
        <v>22</v>
      </c>
      <c r="K212" s="577">
        <v>4.4601</v>
      </c>
      <c r="L212" s="577">
        <v>4.4984</v>
      </c>
      <c r="M212" s="578">
        <f t="shared" si="24"/>
        <v>0.0383</v>
      </c>
      <c r="N212" s="579">
        <f t="shared" si="28"/>
        <v>67.12177016</v>
      </c>
      <c r="O212" s="137" t="s">
        <v>92</v>
      </c>
      <c r="P212" s="366"/>
      <c r="Q212" s="366"/>
      <c r="T212" s="432"/>
      <c r="U212" s="350">
        <f t="shared" si="5"/>
        <v>87.54285714</v>
      </c>
    </row>
    <row r="213" ht="15.75" customHeight="1">
      <c r="A213" s="571" t="s">
        <v>83</v>
      </c>
      <c r="B213" s="572">
        <v>75.0</v>
      </c>
      <c r="C213" s="573" t="s">
        <v>93</v>
      </c>
      <c r="D213" s="574">
        <v>43017.0</v>
      </c>
      <c r="E213" s="573">
        <v>710.0</v>
      </c>
      <c r="F213" s="573">
        <v>517.0</v>
      </c>
      <c r="G213" s="575">
        <v>70.11</v>
      </c>
      <c r="H213" s="576">
        <f t="shared" si="26"/>
        <v>829.635</v>
      </c>
      <c r="I213" s="576">
        <f t="shared" si="27"/>
        <v>564.370125</v>
      </c>
      <c r="J213" s="572" t="s">
        <v>22</v>
      </c>
      <c r="K213" s="577">
        <v>4.4555</v>
      </c>
      <c r="L213" s="577">
        <v>4.48855</v>
      </c>
      <c r="M213" s="578">
        <f t="shared" si="24"/>
        <v>0.03305</v>
      </c>
      <c r="N213" s="579">
        <f t="shared" si="28"/>
        <v>58.56086022</v>
      </c>
      <c r="O213" s="137" t="s">
        <v>94</v>
      </c>
      <c r="P213" s="366">
        <v>65.23538500000004</v>
      </c>
      <c r="Q213" s="366">
        <v>-0.6260056</v>
      </c>
      <c r="T213" s="432"/>
      <c r="U213" s="350">
        <f t="shared" si="5"/>
        <v>75.54285714</v>
      </c>
    </row>
    <row r="214" ht="15.75" customHeight="1">
      <c r="A214" s="571" t="s">
        <v>83</v>
      </c>
      <c r="B214" s="572">
        <v>76.0</v>
      </c>
      <c r="C214" s="573" t="s">
        <v>95</v>
      </c>
      <c r="D214" s="574">
        <v>43018.0</v>
      </c>
      <c r="E214" s="573">
        <v>708.0</v>
      </c>
      <c r="F214" s="573">
        <v>517.0</v>
      </c>
      <c r="G214" s="575">
        <v>69.92</v>
      </c>
      <c r="H214" s="576">
        <f t="shared" si="26"/>
        <v>825.056</v>
      </c>
      <c r="I214" s="576">
        <f t="shared" si="27"/>
        <v>561.2552</v>
      </c>
      <c r="J214" s="572" t="s">
        <v>22</v>
      </c>
      <c r="K214" s="577">
        <v>4.4775</v>
      </c>
      <c r="L214" s="577">
        <v>4.5088</v>
      </c>
      <c r="M214" s="578">
        <f t="shared" si="24"/>
        <v>0.0313</v>
      </c>
      <c r="N214" s="579">
        <f t="shared" si="28"/>
        <v>55.76785747</v>
      </c>
      <c r="O214" s="137" t="s">
        <v>96</v>
      </c>
      <c r="P214" s="366">
        <v>83.29986</v>
      </c>
      <c r="Q214" s="366">
        <v>3.1642056000000007</v>
      </c>
      <c r="T214" s="432"/>
      <c r="U214" s="350">
        <f t="shared" si="5"/>
        <v>71.54285714</v>
      </c>
    </row>
    <row r="215" ht="15.75" customHeight="1">
      <c r="A215" s="571" t="s">
        <v>83</v>
      </c>
      <c r="B215" s="572">
        <v>70.0</v>
      </c>
      <c r="C215" s="573" t="s">
        <v>84</v>
      </c>
      <c r="D215" s="574">
        <v>43009.0</v>
      </c>
      <c r="E215" s="573"/>
      <c r="F215" s="573"/>
      <c r="G215" s="575"/>
      <c r="H215" s="576"/>
      <c r="I215" s="576"/>
      <c r="J215" s="572" t="s">
        <v>20</v>
      </c>
      <c r="K215" s="577">
        <v>4.4572</v>
      </c>
      <c r="L215" s="577">
        <v>4.4717</v>
      </c>
      <c r="M215" s="578">
        <f t="shared" si="24"/>
        <v>0.0145</v>
      </c>
      <c r="N215" s="579"/>
      <c r="O215" s="137" t="s">
        <v>85</v>
      </c>
      <c r="P215" s="366">
        <v>64.45961000000003</v>
      </c>
      <c r="Q215" s="366">
        <v>-0.5157639999999999</v>
      </c>
      <c r="U215" s="350">
        <f t="shared" si="5"/>
        <v>33.14285714</v>
      </c>
    </row>
    <row r="216" ht="15.75" customHeight="1">
      <c r="A216" s="571" t="s">
        <v>83</v>
      </c>
      <c r="B216" s="572">
        <v>71.0</v>
      </c>
      <c r="C216" s="573" t="s">
        <v>86</v>
      </c>
      <c r="D216" s="574">
        <v>43011.0</v>
      </c>
      <c r="E216" s="573">
        <v>720.0</v>
      </c>
      <c r="F216" s="573">
        <v>517.0</v>
      </c>
      <c r="G216" s="575">
        <v>69.85</v>
      </c>
      <c r="H216" s="576">
        <f>(E216/60)*G216</f>
        <v>838.2</v>
      </c>
      <c r="I216" s="576">
        <f>(F216/760)*H216</f>
        <v>570.1965789</v>
      </c>
      <c r="J216" s="572" t="s">
        <v>20</v>
      </c>
      <c r="K216" s="577">
        <v>4.4312</v>
      </c>
      <c r="L216" s="577">
        <v>4.4831</v>
      </c>
      <c r="M216" s="578">
        <f t="shared" si="24"/>
        <v>0.0519</v>
      </c>
      <c r="N216" s="579">
        <f>(M216/I216)*1000000</f>
        <v>91.0212406</v>
      </c>
      <c r="O216" s="137"/>
      <c r="P216" s="366">
        <v>99.413815</v>
      </c>
      <c r="Q216" s="366">
        <v>22.3173712</v>
      </c>
      <c r="U216" s="350">
        <f t="shared" si="5"/>
        <v>118.6285714</v>
      </c>
    </row>
    <row r="217" ht="15.75" customHeight="1">
      <c r="A217" s="571" t="s">
        <v>83</v>
      </c>
      <c r="B217" s="572">
        <v>72.0</v>
      </c>
      <c r="C217" s="573" t="s">
        <v>87</v>
      </c>
      <c r="D217" s="574">
        <v>43013.0</v>
      </c>
      <c r="E217" s="573"/>
      <c r="F217" s="573"/>
      <c r="G217" s="575"/>
      <c r="H217" s="576"/>
      <c r="I217" s="576"/>
      <c r="J217" s="572" t="s">
        <v>20</v>
      </c>
      <c r="K217" s="577">
        <v>4.4342</v>
      </c>
      <c r="L217" s="577">
        <v>4.458</v>
      </c>
      <c r="M217" s="578">
        <f t="shared" si="24"/>
        <v>0.0238</v>
      </c>
      <c r="N217" s="579"/>
      <c r="O217" s="137" t="s">
        <v>88</v>
      </c>
      <c r="P217" s="366"/>
      <c r="Q217" s="366"/>
      <c r="U217" s="350">
        <f t="shared" si="5"/>
        <v>54.4</v>
      </c>
    </row>
    <row r="218" ht="15.75" customHeight="1">
      <c r="A218" s="571" t="s">
        <v>83</v>
      </c>
      <c r="B218" s="572">
        <v>73.0</v>
      </c>
      <c r="C218" s="573" t="s">
        <v>89</v>
      </c>
      <c r="D218" s="574">
        <v>43014.0</v>
      </c>
      <c r="E218" s="573">
        <v>700.0</v>
      </c>
      <c r="F218" s="573">
        <v>517.0</v>
      </c>
      <c r="G218" s="575">
        <v>70.01</v>
      </c>
      <c r="H218" s="576">
        <f t="shared" ref="H218:H238" si="29">(E218/60)*G218</f>
        <v>816.7833333</v>
      </c>
      <c r="I218" s="576">
        <f t="shared" ref="I218:I238" si="30">(F218/760)*H218</f>
        <v>555.6276096</v>
      </c>
      <c r="J218" s="572" t="s">
        <v>20</v>
      </c>
      <c r="K218" s="577">
        <v>4.4451</v>
      </c>
      <c r="L218" s="577">
        <v>4.4855</v>
      </c>
      <c r="M218" s="578">
        <f t="shared" si="24"/>
        <v>0.0404</v>
      </c>
      <c r="N218" s="579">
        <f t="shared" ref="N218:N238" si="31">(M218/I218)*1000000</f>
        <v>72.71056963</v>
      </c>
      <c r="O218" s="137" t="s">
        <v>90</v>
      </c>
      <c r="P218" s="366"/>
      <c r="Q218" s="366"/>
      <c r="U218" s="350">
        <f t="shared" si="5"/>
        <v>92.34285714</v>
      </c>
    </row>
    <row r="219" ht="15.75" customHeight="1">
      <c r="A219" s="442" t="s">
        <v>25</v>
      </c>
      <c r="B219" s="442">
        <v>5.0</v>
      </c>
      <c r="C219" s="580" t="s">
        <v>23</v>
      </c>
      <c r="D219" s="581">
        <v>42684.0</v>
      </c>
      <c r="E219" s="580">
        <v>1450.0</v>
      </c>
      <c r="F219" s="442">
        <v>513.0</v>
      </c>
      <c r="G219" s="582">
        <v>69.89</v>
      </c>
      <c r="H219" s="582">
        <f t="shared" si="29"/>
        <v>1689.008333</v>
      </c>
      <c r="I219" s="582">
        <f t="shared" si="30"/>
        <v>1140.080625</v>
      </c>
      <c r="J219" s="442" t="s">
        <v>22</v>
      </c>
      <c r="K219" s="583">
        <v>4.2805</v>
      </c>
      <c r="L219" s="583">
        <v>4.3566</v>
      </c>
      <c r="M219" s="584">
        <f t="shared" si="24"/>
        <v>0.0761</v>
      </c>
      <c r="N219" s="585">
        <f t="shared" si="31"/>
        <v>66.74966518</v>
      </c>
      <c r="O219" s="16"/>
      <c r="P219" s="366"/>
      <c r="Q219" s="366"/>
      <c r="T219" s="432"/>
      <c r="U219" s="350">
        <f t="shared" si="5"/>
        <v>173.9428571</v>
      </c>
    </row>
    <row r="220" ht="15.75" customHeight="1">
      <c r="A220" s="442" t="s">
        <v>25</v>
      </c>
      <c r="B220" s="442">
        <v>4.0</v>
      </c>
      <c r="C220" s="580" t="s">
        <v>26</v>
      </c>
      <c r="D220" s="581">
        <v>42683.0</v>
      </c>
      <c r="E220" s="580">
        <v>1440.0</v>
      </c>
      <c r="F220" s="442">
        <v>513.0</v>
      </c>
      <c r="G220" s="582">
        <v>70.15</v>
      </c>
      <c r="H220" s="582">
        <f t="shared" si="29"/>
        <v>1683.6</v>
      </c>
      <c r="I220" s="582">
        <f t="shared" si="30"/>
        <v>1136.43</v>
      </c>
      <c r="J220" s="442" t="s">
        <v>22</v>
      </c>
      <c r="K220" s="586">
        <v>4.2763</v>
      </c>
      <c r="L220" s="586">
        <v>4.3433</v>
      </c>
      <c r="M220" s="584">
        <f t="shared" si="24"/>
        <v>0.067</v>
      </c>
      <c r="N220" s="585">
        <f t="shared" si="31"/>
        <v>58.95655694</v>
      </c>
      <c r="O220" s="16"/>
      <c r="P220" s="366"/>
      <c r="Q220" s="366"/>
      <c r="T220" s="432"/>
      <c r="U220" s="350">
        <f t="shared" si="5"/>
        <v>153.1428571</v>
      </c>
    </row>
    <row r="221" ht="15.75" customHeight="1">
      <c r="A221" s="442" t="s">
        <v>25</v>
      </c>
      <c r="B221" s="442">
        <v>6.0</v>
      </c>
      <c r="C221" s="580" t="s">
        <v>23</v>
      </c>
      <c r="D221" s="581">
        <v>42686.0</v>
      </c>
      <c r="E221" s="580">
        <v>1440.0</v>
      </c>
      <c r="F221" s="442">
        <v>513.0</v>
      </c>
      <c r="G221" s="582">
        <v>70.01</v>
      </c>
      <c r="H221" s="582">
        <f t="shared" si="29"/>
        <v>1680.24</v>
      </c>
      <c r="I221" s="582">
        <f t="shared" si="30"/>
        <v>1134.162</v>
      </c>
      <c r="J221" s="580" t="s">
        <v>20</v>
      </c>
      <c r="K221" s="586">
        <v>4.2855</v>
      </c>
      <c r="L221" s="586">
        <v>4.3645</v>
      </c>
      <c r="M221" s="584">
        <f t="shared" si="24"/>
        <v>0.079</v>
      </c>
      <c r="N221" s="585">
        <f t="shared" si="31"/>
        <v>69.65495229</v>
      </c>
      <c r="O221" s="16"/>
      <c r="P221" s="366"/>
      <c r="Q221" s="366"/>
      <c r="S221" s="460">
        <f>AVERAGE(N221:N314)</f>
        <v>52.4762067</v>
      </c>
      <c r="T221" s="432">
        <f>STDEV(N221:N314)</f>
        <v>20.50886775</v>
      </c>
      <c r="U221" s="350">
        <f t="shared" si="5"/>
        <v>180.5714286</v>
      </c>
    </row>
    <row r="222" ht="15.75" customHeight="1">
      <c r="A222" s="442" t="s">
        <v>25</v>
      </c>
      <c r="B222" s="442">
        <v>7.0</v>
      </c>
      <c r="C222" s="580" t="s">
        <v>27</v>
      </c>
      <c r="D222" s="581">
        <v>42687.0</v>
      </c>
      <c r="E222" s="580">
        <v>1440.0</v>
      </c>
      <c r="F222" s="442">
        <v>513.0</v>
      </c>
      <c r="G222" s="582">
        <v>70.04</v>
      </c>
      <c r="H222" s="582">
        <f t="shared" si="29"/>
        <v>1680.96</v>
      </c>
      <c r="I222" s="582">
        <f t="shared" si="30"/>
        <v>1134.648</v>
      </c>
      <c r="J222" s="442" t="s">
        <v>20</v>
      </c>
      <c r="K222" s="583">
        <v>4.2844</v>
      </c>
      <c r="L222" s="583">
        <v>4.3614</v>
      </c>
      <c r="M222" s="584">
        <f t="shared" si="24"/>
        <v>0.077</v>
      </c>
      <c r="N222" s="585">
        <f t="shared" si="31"/>
        <v>67.86245602</v>
      </c>
      <c r="O222" s="16"/>
      <c r="P222" s="366">
        <v>82.22385000000003</v>
      </c>
      <c r="Q222" s="366">
        <v>-4.7600656</v>
      </c>
      <c r="U222" s="350">
        <f t="shared" si="5"/>
        <v>176</v>
      </c>
    </row>
    <row r="223" ht="15.75" customHeight="1">
      <c r="A223" s="587" t="s">
        <v>322</v>
      </c>
      <c r="B223" s="588">
        <v>109.0</v>
      </c>
      <c r="C223" s="588" t="s">
        <v>138</v>
      </c>
      <c r="D223" s="589">
        <v>43124.0</v>
      </c>
      <c r="E223" s="590">
        <v>1421.0</v>
      </c>
      <c r="F223" s="591">
        <v>511.0</v>
      </c>
      <c r="G223" s="592">
        <v>70.13</v>
      </c>
      <c r="H223" s="593">
        <f t="shared" si="29"/>
        <v>1660.912167</v>
      </c>
      <c r="I223" s="593">
        <f t="shared" si="30"/>
        <v>1116.744891</v>
      </c>
      <c r="J223" s="590" t="s">
        <v>22</v>
      </c>
      <c r="K223" s="594">
        <v>4.4627</v>
      </c>
      <c r="L223" s="594">
        <v>4.5148</v>
      </c>
      <c r="M223" s="595">
        <f t="shared" si="24"/>
        <v>0.0521</v>
      </c>
      <c r="N223" s="592">
        <f t="shared" si="31"/>
        <v>46.65344827</v>
      </c>
      <c r="O223" s="82"/>
      <c r="P223" s="366"/>
      <c r="Q223" s="366"/>
      <c r="T223" s="432"/>
      <c r="U223" s="350">
        <f t="shared" si="5"/>
        <v>119.0857143</v>
      </c>
    </row>
    <row r="224" ht="15.75" customHeight="1">
      <c r="A224" s="587" t="s">
        <v>322</v>
      </c>
      <c r="B224" s="588">
        <v>110.0</v>
      </c>
      <c r="C224" s="588" t="s">
        <v>139</v>
      </c>
      <c r="D224" s="589">
        <v>43125.0</v>
      </c>
      <c r="E224" s="590">
        <v>1440.0</v>
      </c>
      <c r="F224" s="591">
        <v>513.6</v>
      </c>
      <c r="G224" s="592">
        <v>69.93</v>
      </c>
      <c r="H224" s="593">
        <f t="shared" si="29"/>
        <v>1678.32</v>
      </c>
      <c r="I224" s="593">
        <f t="shared" si="30"/>
        <v>1134.190989</v>
      </c>
      <c r="J224" s="590" t="s">
        <v>22</v>
      </c>
      <c r="K224" s="594">
        <v>4.4416</v>
      </c>
      <c r="L224" s="594">
        <v>4.4864</v>
      </c>
      <c r="M224" s="595">
        <f t="shared" si="24"/>
        <v>0.0448</v>
      </c>
      <c r="N224" s="592">
        <f t="shared" si="31"/>
        <v>39.49952029</v>
      </c>
      <c r="O224" s="82"/>
      <c r="P224" s="366"/>
      <c r="Q224" s="366"/>
      <c r="T224" s="432"/>
      <c r="U224" s="350">
        <f t="shared" si="5"/>
        <v>102.4</v>
      </c>
    </row>
    <row r="225" ht="15.75" customHeight="1">
      <c r="A225" s="587" t="s">
        <v>322</v>
      </c>
      <c r="B225" s="588">
        <v>111.0</v>
      </c>
      <c r="C225" s="588" t="s">
        <v>140</v>
      </c>
      <c r="D225" s="589">
        <v>43126.0</v>
      </c>
      <c r="E225" s="590">
        <v>1440.0</v>
      </c>
      <c r="F225" s="591">
        <v>511.8</v>
      </c>
      <c r="G225" s="592">
        <v>70.02</v>
      </c>
      <c r="H225" s="593">
        <f t="shared" si="29"/>
        <v>1680.48</v>
      </c>
      <c r="I225" s="593">
        <f t="shared" si="30"/>
        <v>1131.670611</v>
      </c>
      <c r="J225" s="590" t="s">
        <v>22</v>
      </c>
      <c r="K225" s="594">
        <v>4.433</v>
      </c>
      <c r="L225" s="594">
        <v>4.4735</v>
      </c>
      <c r="M225" s="595">
        <f t="shared" si="24"/>
        <v>0.0405</v>
      </c>
      <c r="N225" s="592">
        <f t="shared" si="31"/>
        <v>35.7877987</v>
      </c>
      <c r="O225" s="82"/>
      <c r="P225" s="366"/>
      <c r="Q225" s="366"/>
      <c r="T225" s="432"/>
      <c r="U225" s="350">
        <f t="shared" si="5"/>
        <v>92.57142857</v>
      </c>
    </row>
    <row r="226" ht="15.75" customHeight="1">
      <c r="A226" s="587" t="s">
        <v>322</v>
      </c>
      <c r="B226" s="588">
        <v>112.0</v>
      </c>
      <c r="C226" s="588" t="s">
        <v>141</v>
      </c>
      <c r="D226" s="589">
        <v>43127.0</v>
      </c>
      <c r="E226" s="590">
        <v>1435.0</v>
      </c>
      <c r="F226" s="591">
        <v>511.8</v>
      </c>
      <c r="G226" s="592">
        <v>69.86</v>
      </c>
      <c r="H226" s="593">
        <f t="shared" si="29"/>
        <v>1670.818333</v>
      </c>
      <c r="I226" s="593">
        <f t="shared" si="30"/>
        <v>1125.164241</v>
      </c>
      <c r="J226" s="590" t="s">
        <v>22</v>
      </c>
      <c r="K226" s="594">
        <v>4.4446</v>
      </c>
      <c r="L226" s="594">
        <v>4.4844</v>
      </c>
      <c r="M226" s="595">
        <f t="shared" si="24"/>
        <v>0.0398</v>
      </c>
      <c r="N226" s="592">
        <f t="shared" si="31"/>
        <v>35.37261367</v>
      </c>
      <c r="O226" s="82"/>
      <c r="P226" s="366">
        <v>70.50058000000004</v>
      </c>
      <c r="Q226" s="366">
        <v>-17.3643552</v>
      </c>
      <c r="T226" s="432"/>
      <c r="U226" s="350">
        <f t="shared" si="5"/>
        <v>90.97142857</v>
      </c>
    </row>
    <row r="227" ht="15.75" customHeight="1">
      <c r="A227" s="587" t="s">
        <v>322</v>
      </c>
      <c r="B227" s="588">
        <v>104.0</v>
      </c>
      <c r="C227" s="588" t="s">
        <v>132</v>
      </c>
      <c r="D227" s="589">
        <v>43118.0</v>
      </c>
      <c r="E227" s="590">
        <v>1440.0</v>
      </c>
      <c r="F227" s="591">
        <v>511.0</v>
      </c>
      <c r="G227" s="592">
        <v>70.01</v>
      </c>
      <c r="H227" s="593">
        <f t="shared" si="29"/>
        <v>1680.24</v>
      </c>
      <c r="I227" s="593">
        <f t="shared" si="30"/>
        <v>1129.740316</v>
      </c>
      <c r="J227" s="590" t="s">
        <v>20</v>
      </c>
      <c r="K227" s="594">
        <v>4.4434</v>
      </c>
      <c r="L227" s="594">
        <v>4.5029</v>
      </c>
      <c r="M227" s="595">
        <f t="shared" si="24"/>
        <v>0.0595</v>
      </c>
      <c r="N227" s="592">
        <f t="shared" si="31"/>
        <v>52.6669706</v>
      </c>
      <c r="O227" s="82"/>
      <c r="P227" s="366">
        <v>47.72503499999999</v>
      </c>
      <c r="Q227" s="366">
        <v>5.2272984000000005</v>
      </c>
      <c r="U227" s="350">
        <f t="shared" si="5"/>
        <v>136</v>
      </c>
    </row>
    <row r="228" ht="15.75" customHeight="1">
      <c r="A228" s="587" t="s">
        <v>322</v>
      </c>
      <c r="B228" s="588">
        <v>105.0</v>
      </c>
      <c r="C228" s="588" t="s">
        <v>133</v>
      </c>
      <c r="D228" s="589">
        <v>43119.0</v>
      </c>
      <c r="E228" s="590">
        <v>1455.0</v>
      </c>
      <c r="F228" s="591">
        <v>511.0</v>
      </c>
      <c r="G228" s="592">
        <v>70.19</v>
      </c>
      <c r="H228" s="593">
        <f t="shared" si="29"/>
        <v>1702.1075</v>
      </c>
      <c r="I228" s="593">
        <f t="shared" si="30"/>
        <v>1144.443332</v>
      </c>
      <c r="J228" s="590" t="s">
        <v>20</v>
      </c>
      <c r="K228" s="594">
        <v>4.4794</v>
      </c>
      <c r="L228" s="594">
        <v>4.5302</v>
      </c>
      <c r="M228" s="595">
        <f t="shared" si="24"/>
        <v>0.0508</v>
      </c>
      <c r="N228" s="592">
        <f t="shared" si="31"/>
        <v>44.38839265</v>
      </c>
      <c r="O228" s="82"/>
      <c r="P228" s="366"/>
      <c r="Q228" s="366"/>
      <c r="U228" s="350">
        <f t="shared" si="5"/>
        <v>116.1142857</v>
      </c>
    </row>
    <row r="229" ht="15.75" customHeight="1">
      <c r="A229" s="587" t="s">
        <v>322</v>
      </c>
      <c r="B229" s="392">
        <v>106.0</v>
      </c>
      <c r="C229" s="392" t="s">
        <v>134</v>
      </c>
      <c r="D229" s="596">
        <v>43120.0</v>
      </c>
      <c r="E229" s="393">
        <v>1433.0</v>
      </c>
      <c r="F229" s="597">
        <v>511.0</v>
      </c>
      <c r="G229" s="399">
        <v>70.19</v>
      </c>
      <c r="H229" s="396">
        <f t="shared" si="29"/>
        <v>1676.371167</v>
      </c>
      <c r="I229" s="396">
        <f t="shared" si="30"/>
        <v>1127.139034</v>
      </c>
      <c r="J229" s="393" t="s">
        <v>20</v>
      </c>
      <c r="K229" s="598">
        <v>4.4524</v>
      </c>
      <c r="L229" s="598">
        <v>4.4854</v>
      </c>
      <c r="M229" s="398">
        <f t="shared" si="24"/>
        <v>0.033</v>
      </c>
      <c r="N229" s="399">
        <f t="shared" si="31"/>
        <v>29.27766584</v>
      </c>
      <c r="O229" s="209" t="s">
        <v>135</v>
      </c>
      <c r="P229" s="366"/>
      <c r="Q229" s="366"/>
      <c r="U229" s="350">
        <f t="shared" si="5"/>
        <v>75.42857143</v>
      </c>
    </row>
    <row r="230" ht="15.75" customHeight="1">
      <c r="A230" s="587" t="s">
        <v>322</v>
      </c>
      <c r="B230" s="588">
        <v>107.0</v>
      </c>
      <c r="C230" s="588" t="s">
        <v>136</v>
      </c>
      <c r="D230" s="589">
        <v>43122.0</v>
      </c>
      <c r="E230" s="590">
        <v>1464.0</v>
      </c>
      <c r="F230" s="591">
        <v>511.0</v>
      </c>
      <c r="G230" s="592">
        <v>70.0</v>
      </c>
      <c r="H230" s="593">
        <f t="shared" si="29"/>
        <v>1708</v>
      </c>
      <c r="I230" s="593">
        <f t="shared" si="30"/>
        <v>1148.405263</v>
      </c>
      <c r="J230" s="590" t="s">
        <v>20</v>
      </c>
      <c r="K230" s="594">
        <v>4.4622</v>
      </c>
      <c r="L230" s="594">
        <v>4.5268</v>
      </c>
      <c r="M230" s="595">
        <f t="shared" si="24"/>
        <v>0.0646</v>
      </c>
      <c r="N230" s="592">
        <f t="shared" si="31"/>
        <v>56.25191914</v>
      </c>
      <c r="O230" s="82"/>
      <c r="P230" s="366"/>
      <c r="Q230" s="366"/>
      <c r="U230" s="350">
        <f t="shared" si="5"/>
        <v>147.6571429</v>
      </c>
    </row>
    <row r="231" ht="15.75" customHeight="1">
      <c r="A231" s="587" t="s">
        <v>322</v>
      </c>
      <c r="B231" s="588">
        <v>108.0</v>
      </c>
      <c r="C231" s="588" t="s">
        <v>137</v>
      </c>
      <c r="D231" s="589">
        <v>43123.0</v>
      </c>
      <c r="E231" s="590">
        <v>1440.0</v>
      </c>
      <c r="F231" s="591">
        <v>511.0</v>
      </c>
      <c r="G231" s="592">
        <v>69.95</v>
      </c>
      <c r="H231" s="593">
        <f t="shared" si="29"/>
        <v>1678.8</v>
      </c>
      <c r="I231" s="593">
        <f t="shared" si="30"/>
        <v>1128.772105</v>
      </c>
      <c r="J231" s="590" t="s">
        <v>20</v>
      </c>
      <c r="K231" s="594">
        <v>4.4699</v>
      </c>
      <c r="L231" s="594">
        <v>4.5083</v>
      </c>
      <c r="M231" s="595">
        <f t="shared" si="24"/>
        <v>0.0384</v>
      </c>
      <c r="N231" s="592">
        <f t="shared" si="31"/>
        <v>34.01926733</v>
      </c>
      <c r="O231" s="82"/>
      <c r="P231" s="366">
        <v>69.07799000000003</v>
      </c>
      <c r="Q231" s="366">
        <v>12.348380800000001</v>
      </c>
      <c r="U231" s="350">
        <f t="shared" si="5"/>
        <v>87.77142857</v>
      </c>
    </row>
    <row r="232" ht="15.75" customHeight="1">
      <c r="A232" s="587" t="s">
        <v>322</v>
      </c>
      <c r="B232" s="588">
        <v>113.0</v>
      </c>
      <c r="C232" s="588" t="s">
        <v>142</v>
      </c>
      <c r="D232" s="589">
        <v>43128.0</v>
      </c>
      <c r="E232" s="590">
        <v>1455.0</v>
      </c>
      <c r="F232" s="591">
        <v>511.7</v>
      </c>
      <c r="G232" s="592">
        <v>69.97</v>
      </c>
      <c r="H232" s="593">
        <f t="shared" si="29"/>
        <v>1696.7725</v>
      </c>
      <c r="I232" s="593">
        <f t="shared" si="30"/>
        <v>1142.419063</v>
      </c>
      <c r="J232" s="590" t="s">
        <v>20</v>
      </c>
      <c r="K232" s="594">
        <v>4.4575</v>
      </c>
      <c r="L232" s="594">
        <v>4.5437</v>
      </c>
      <c r="M232" s="595">
        <f t="shared" si="24"/>
        <v>0.0862</v>
      </c>
      <c r="N232" s="592">
        <f t="shared" si="31"/>
        <v>75.45392296</v>
      </c>
      <c r="O232" s="82"/>
      <c r="P232" s="366">
        <v>72.75297950000001</v>
      </c>
      <c r="Q232" s="366">
        <v>-15.2642658</v>
      </c>
      <c r="U232" s="350">
        <f t="shared" si="5"/>
        <v>197.0285714</v>
      </c>
    </row>
    <row r="233" ht="15.75" customHeight="1">
      <c r="A233" s="587" t="s">
        <v>322</v>
      </c>
      <c r="B233" s="588">
        <v>114.0</v>
      </c>
      <c r="C233" s="588" t="s">
        <v>143</v>
      </c>
      <c r="D233" s="589">
        <v>43129.0</v>
      </c>
      <c r="E233" s="590">
        <v>1441.0</v>
      </c>
      <c r="F233" s="591">
        <v>511.7</v>
      </c>
      <c r="G233" s="592">
        <v>70.0</v>
      </c>
      <c r="H233" s="593">
        <f t="shared" si="29"/>
        <v>1681.166667</v>
      </c>
      <c r="I233" s="593">
        <f t="shared" si="30"/>
        <v>1131.91182</v>
      </c>
      <c r="J233" s="590" t="s">
        <v>20</v>
      </c>
      <c r="K233" s="594">
        <v>4.4632</v>
      </c>
      <c r="L233" s="594">
        <v>4.5366</v>
      </c>
      <c r="M233" s="595">
        <f t="shared" si="24"/>
        <v>0.0734</v>
      </c>
      <c r="N233" s="592">
        <f t="shared" si="31"/>
        <v>64.84604074</v>
      </c>
      <c r="O233" s="82"/>
      <c r="P233" s="366"/>
      <c r="Q233" s="366"/>
      <c r="U233" s="350">
        <f t="shared" si="5"/>
        <v>167.7714286</v>
      </c>
    </row>
    <row r="234" ht="15.75" customHeight="1">
      <c r="A234" s="587" t="s">
        <v>322</v>
      </c>
      <c r="B234" s="588">
        <v>115.0</v>
      </c>
      <c r="C234" s="588" t="s">
        <v>144</v>
      </c>
      <c r="D234" s="589">
        <v>43130.0</v>
      </c>
      <c r="E234" s="590">
        <v>1436.0</v>
      </c>
      <c r="F234" s="591">
        <v>511.8</v>
      </c>
      <c r="G234" s="592">
        <v>69.99</v>
      </c>
      <c r="H234" s="593">
        <f t="shared" si="29"/>
        <v>1675.094</v>
      </c>
      <c r="I234" s="593">
        <f t="shared" si="30"/>
        <v>1128.043565</v>
      </c>
      <c r="J234" s="590" t="s">
        <v>20</v>
      </c>
      <c r="K234" s="594">
        <v>4.4643</v>
      </c>
      <c r="L234" s="594">
        <v>4.5156</v>
      </c>
      <c r="M234" s="595">
        <f t="shared" si="24"/>
        <v>0.0513</v>
      </c>
      <c r="N234" s="592">
        <f t="shared" si="31"/>
        <v>45.47696703</v>
      </c>
      <c r="O234" s="82"/>
      <c r="P234" s="366">
        <v>55.15406300000001</v>
      </c>
      <c r="Q234" s="366">
        <v>-1.2824692000000004</v>
      </c>
      <c r="U234" s="350">
        <f t="shared" si="5"/>
        <v>117.2571429</v>
      </c>
    </row>
    <row r="235" ht="15.75" customHeight="1">
      <c r="A235" s="587" t="s">
        <v>322</v>
      </c>
      <c r="B235" s="588">
        <v>116.0</v>
      </c>
      <c r="C235" s="588" t="s">
        <v>145</v>
      </c>
      <c r="D235" s="589">
        <v>43131.0</v>
      </c>
      <c r="E235" s="590">
        <v>1443.0</v>
      </c>
      <c r="F235" s="591">
        <v>511.8</v>
      </c>
      <c r="G235" s="592">
        <v>70.05</v>
      </c>
      <c r="H235" s="593">
        <f t="shared" si="29"/>
        <v>1684.7025</v>
      </c>
      <c r="I235" s="593">
        <f t="shared" si="30"/>
        <v>1134.514131</v>
      </c>
      <c r="J235" s="590" t="s">
        <v>20</v>
      </c>
      <c r="K235" s="594">
        <v>4.4732</v>
      </c>
      <c r="L235" s="594">
        <v>4.5284</v>
      </c>
      <c r="M235" s="595">
        <f t="shared" si="24"/>
        <v>0.0552</v>
      </c>
      <c r="N235" s="592">
        <f t="shared" si="31"/>
        <v>48.65518947</v>
      </c>
      <c r="O235" s="82"/>
      <c r="P235" s="366">
        <v>57.29167699999999</v>
      </c>
      <c r="Q235" s="366">
        <v>-10.3790862</v>
      </c>
      <c r="U235" s="350">
        <f t="shared" si="5"/>
        <v>126.1714286</v>
      </c>
    </row>
    <row r="236" ht="15.75" customHeight="1">
      <c r="A236" s="587" t="s">
        <v>322</v>
      </c>
      <c r="B236" s="588">
        <v>117.0</v>
      </c>
      <c r="C236" s="588" t="s">
        <v>146</v>
      </c>
      <c r="D236" s="589">
        <v>43132.0</v>
      </c>
      <c r="E236" s="590">
        <v>1435.0</v>
      </c>
      <c r="F236" s="591">
        <v>511.8</v>
      </c>
      <c r="G236" s="592">
        <v>70.06</v>
      </c>
      <c r="H236" s="593">
        <f t="shared" si="29"/>
        <v>1675.601667</v>
      </c>
      <c r="I236" s="593">
        <f t="shared" si="30"/>
        <v>1128.385438</v>
      </c>
      <c r="J236" s="590" t="s">
        <v>20</v>
      </c>
      <c r="K236" s="594">
        <v>4.4734</v>
      </c>
      <c r="L236" s="594">
        <v>4.5294</v>
      </c>
      <c r="M236" s="595">
        <f t="shared" si="24"/>
        <v>0.056</v>
      </c>
      <c r="N236" s="592">
        <f t="shared" si="31"/>
        <v>49.62843201</v>
      </c>
      <c r="O236" s="82"/>
      <c r="P236" s="366"/>
      <c r="Q236" s="366"/>
      <c r="U236" s="350">
        <f t="shared" si="5"/>
        <v>128</v>
      </c>
    </row>
    <row r="237" ht="34.5" customHeight="1">
      <c r="A237" s="587" t="s">
        <v>322</v>
      </c>
      <c r="B237" s="588">
        <v>118.0</v>
      </c>
      <c r="C237" s="588" t="s">
        <v>147</v>
      </c>
      <c r="D237" s="589">
        <v>43133.0</v>
      </c>
      <c r="E237" s="590">
        <v>1453.0</v>
      </c>
      <c r="F237" s="591">
        <v>511.8</v>
      </c>
      <c r="G237" s="592">
        <v>70.06</v>
      </c>
      <c r="H237" s="593">
        <f t="shared" si="29"/>
        <v>1696.619667</v>
      </c>
      <c r="I237" s="593">
        <f t="shared" si="30"/>
        <v>1142.539402</v>
      </c>
      <c r="J237" s="590" t="s">
        <v>20</v>
      </c>
      <c r="K237" s="594">
        <v>4.2444</v>
      </c>
      <c r="L237" s="594">
        <v>4.3006</v>
      </c>
      <c r="M237" s="595">
        <f t="shared" si="24"/>
        <v>0.0562</v>
      </c>
      <c r="N237" s="592">
        <f t="shared" si="31"/>
        <v>49.1886756</v>
      </c>
      <c r="O237" s="82"/>
      <c r="P237" s="366">
        <v>89.53427000000002</v>
      </c>
      <c r="Q237" s="366">
        <v>3.0172168000000017</v>
      </c>
      <c r="U237" s="350">
        <f t="shared" si="5"/>
        <v>128.4571429</v>
      </c>
    </row>
    <row r="238" ht="15.75" customHeight="1">
      <c r="A238" s="587" t="s">
        <v>322</v>
      </c>
      <c r="B238" s="392">
        <v>119.0</v>
      </c>
      <c r="C238" s="392" t="s">
        <v>148</v>
      </c>
      <c r="D238" s="596">
        <v>43134.0</v>
      </c>
      <c r="E238" s="393">
        <v>1461.0</v>
      </c>
      <c r="F238" s="597">
        <v>511.8</v>
      </c>
      <c r="G238" s="399">
        <v>70.11</v>
      </c>
      <c r="H238" s="396">
        <f t="shared" si="29"/>
        <v>1707.1785</v>
      </c>
      <c r="I238" s="396">
        <f t="shared" si="30"/>
        <v>1149.649943</v>
      </c>
      <c r="J238" s="393" t="s">
        <v>20</v>
      </c>
      <c r="K238" s="598">
        <v>4.2152</v>
      </c>
      <c r="L238" s="598">
        <v>4.2682</v>
      </c>
      <c r="M238" s="398">
        <f t="shared" si="24"/>
        <v>0.053</v>
      </c>
      <c r="N238" s="399">
        <f t="shared" si="31"/>
        <v>46.10098956</v>
      </c>
      <c r="O238" s="209" t="s">
        <v>135</v>
      </c>
      <c r="P238" s="366"/>
      <c r="Q238" s="366"/>
      <c r="U238" s="350">
        <f t="shared" si="5"/>
        <v>121.1428571</v>
      </c>
    </row>
    <row r="239" ht="15.75" customHeight="1">
      <c r="A239" s="587" t="s">
        <v>322</v>
      </c>
      <c r="B239" s="588">
        <v>120.0</v>
      </c>
      <c r="C239" s="588" t="s">
        <v>149</v>
      </c>
      <c r="D239" s="589">
        <v>43135.0</v>
      </c>
      <c r="E239" s="590"/>
      <c r="F239" s="591"/>
      <c r="G239" s="592"/>
      <c r="H239" s="593"/>
      <c r="I239" s="593"/>
      <c r="J239" s="590"/>
      <c r="K239" s="594"/>
      <c r="L239" s="594"/>
      <c r="M239" s="595"/>
      <c r="N239" s="592"/>
      <c r="O239" s="137" t="s">
        <v>150</v>
      </c>
      <c r="P239" s="366">
        <v>45.438839</v>
      </c>
      <c r="Q239" s="366">
        <v>-0.981809000000001</v>
      </c>
      <c r="U239" s="350">
        <f t="shared" si="5"/>
        <v>0</v>
      </c>
    </row>
    <row r="240" ht="15.75" customHeight="1">
      <c r="A240" s="587" t="s">
        <v>323</v>
      </c>
      <c r="B240" s="588">
        <v>124.0</v>
      </c>
      <c r="C240" s="590" t="s">
        <v>155</v>
      </c>
      <c r="D240" s="599">
        <v>43147.0</v>
      </c>
      <c r="E240" s="590">
        <v>1456.0</v>
      </c>
      <c r="F240" s="600">
        <v>515.1</v>
      </c>
      <c r="G240" s="593">
        <v>69.88</v>
      </c>
      <c r="H240" s="593">
        <f t="shared" ref="H240:H248" si="32">(E240/60)*G240</f>
        <v>1695.754667</v>
      </c>
      <c r="I240" s="593">
        <f t="shared" ref="I240:I248" si="33">(F240/760)*H240</f>
        <v>1149.320038</v>
      </c>
      <c r="J240" s="588" t="s">
        <v>22</v>
      </c>
      <c r="K240" s="601">
        <v>4.2701</v>
      </c>
      <c r="L240" s="601">
        <v>4.3068</v>
      </c>
      <c r="M240" s="595">
        <f t="shared" ref="M240:M242" si="34">L240-K240</f>
        <v>0.0367</v>
      </c>
      <c r="N240" s="592">
        <f t="shared" ref="N240:N242" si="35">(M240/I240)*1000000</f>
        <v>31.93192391</v>
      </c>
      <c r="O240" s="82"/>
      <c r="P240" s="366">
        <v>55.12613000000002</v>
      </c>
      <c r="Q240" s="366">
        <v>0.4475376000000004</v>
      </c>
      <c r="R240" s="408" t="s">
        <v>317</v>
      </c>
      <c r="T240" s="432"/>
      <c r="U240" s="350">
        <f t="shared" si="5"/>
        <v>83.88571429</v>
      </c>
    </row>
    <row r="241" ht="15.75" customHeight="1">
      <c r="A241" s="587" t="s">
        <v>323</v>
      </c>
      <c r="B241" s="588">
        <v>125.0</v>
      </c>
      <c r="C241" s="590" t="s">
        <v>156</v>
      </c>
      <c r="D241" s="599">
        <v>43148.0</v>
      </c>
      <c r="E241" s="590">
        <v>1441.0</v>
      </c>
      <c r="F241" s="600">
        <v>515.1</v>
      </c>
      <c r="G241" s="593">
        <v>70.07</v>
      </c>
      <c r="H241" s="593">
        <f t="shared" si="32"/>
        <v>1682.847833</v>
      </c>
      <c r="I241" s="593">
        <f t="shared" si="33"/>
        <v>1140.572262</v>
      </c>
      <c r="J241" s="588" t="s">
        <v>22</v>
      </c>
      <c r="K241" s="601">
        <v>4.2446</v>
      </c>
      <c r="L241" s="601">
        <v>4.2824</v>
      </c>
      <c r="M241" s="595">
        <f t="shared" si="34"/>
        <v>0.0378</v>
      </c>
      <c r="N241" s="592">
        <f t="shared" si="35"/>
        <v>33.14125835</v>
      </c>
      <c r="O241" s="82"/>
      <c r="P241" s="366">
        <v>48.87358500000002</v>
      </c>
      <c r="Q241" s="366">
        <v>-41.6883768</v>
      </c>
      <c r="R241" s="408" t="s">
        <v>317</v>
      </c>
      <c r="T241" s="432"/>
      <c r="U241" s="350">
        <f t="shared" si="5"/>
        <v>86.4</v>
      </c>
    </row>
    <row r="242" ht="15.75" customHeight="1">
      <c r="A242" s="587" t="s">
        <v>323</v>
      </c>
      <c r="B242" s="602">
        <v>129.0</v>
      </c>
      <c r="C242" s="603" t="s">
        <v>160</v>
      </c>
      <c r="D242" s="604">
        <v>43152.0</v>
      </c>
      <c r="E242" s="603">
        <v>1438.0</v>
      </c>
      <c r="F242" s="605">
        <v>515.1</v>
      </c>
      <c r="G242" s="606">
        <v>70.14</v>
      </c>
      <c r="H242" s="606">
        <f t="shared" si="32"/>
        <v>1681.022</v>
      </c>
      <c r="I242" s="606">
        <f t="shared" si="33"/>
        <v>1139.334779</v>
      </c>
      <c r="J242" s="602" t="s">
        <v>22</v>
      </c>
      <c r="K242" s="607">
        <v>4.234</v>
      </c>
      <c r="L242" s="607">
        <v>4.2897</v>
      </c>
      <c r="M242" s="608">
        <f t="shared" si="34"/>
        <v>0.0557</v>
      </c>
      <c r="N242" s="609">
        <f t="shared" si="35"/>
        <v>48.88817669</v>
      </c>
      <c r="O242" s="209" t="s">
        <v>161</v>
      </c>
      <c r="P242" s="366">
        <v>63.91153</v>
      </c>
      <c r="Q242" s="366">
        <v>-23.6560008</v>
      </c>
      <c r="T242" s="432"/>
      <c r="U242" s="350">
        <f t="shared" si="5"/>
        <v>127.3142857</v>
      </c>
    </row>
    <row r="243" ht="15.75" customHeight="1">
      <c r="A243" s="587" t="s">
        <v>323</v>
      </c>
      <c r="B243" s="588">
        <v>122.0</v>
      </c>
      <c r="C243" s="590" t="s">
        <v>152</v>
      </c>
      <c r="D243" s="599">
        <v>43145.0</v>
      </c>
      <c r="E243" s="590">
        <v>1459.0</v>
      </c>
      <c r="F243" s="600">
        <v>512.6</v>
      </c>
      <c r="G243" s="593">
        <v>70.09</v>
      </c>
      <c r="H243" s="593">
        <f t="shared" si="32"/>
        <v>1704.355167</v>
      </c>
      <c r="I243" s="593">
        <f t="shared" si="33"/>
        <v>1149.542708</v>
      </c>
      <c r="J243" s="588" t="s">
        <v>20</v>
      </c>
      <c r="K243" s="601">
        <v>4.237</v>
      </c>
      <c r="L243" s="601"/>
      <c r="M243" s="595"/>
      <c r="N243" s="592"/>
      <c r="O243" s="137" t="s">
        <v>153</v>
      </c>
      <c r="P243" s="366">
        <v>24.020575000000008</v>
      </c>
      <c r="Q243" s="366">
        <v>4.6734656</v>
      </c>
      <c r="U243" s="350">
        <f t="shared" si="5"/>
        <v>0</v>
      </c>
    </row>
    <row r="244" ht="15.75" customHeight="1">
      <c r="A244" s="587" t="s">
        <v>323</v>
      </c>
      <c r="B244" s="588">
        <v>123.0</v>
      </c>
      <c r="C244" s="590" t="s">
        <v>154</v>
      </c>
      <c r="D244" s="599">
        <v>43146.0</v>
      </c>
      <c r="E244" s="590">
        <v>1438.0</v>
      </c>
      <c r="F244" s="600">
        <v>515.1</v>
      </c>
      <c r="G244" s="593">
        <v>69.91</v>
      </c>
      <c r="H244" s="593">
        <f t="shared" si="32"/>
        <v>1675.509667</v>
      </c>
      <c r="I244" s="593">
        <f t="shared" si="33"/>
        <v>1135.598723</v>
      </c>
      <c r="J244" s="588" t="s">
        <v>20</v>
      </c>
      <c r="K244" s="601">
        <v>4.2602</v>
      </c>
      <c r="L244" s="601">
        <v>4.3592</v>
      </c>
      <c r="M244" s="595">
        <f t="shared" ref="M244:M248" si="36">L244-K244</f>
        <v>0.099</v>
      </c>
      <c r="N244" s="592">
        <f t="shared" ref="N244:N248" si="37">(M244/I244)*1000000</f>
        <v>87.17868206</v>
      </c>
      <c r="O244" s="82"/>
      <c r="P244" s="366">
        <v>45.13374500000003</v>
      </c>
      <c r="Q244" s="366">
        <v>6.064609600000001</v>
      </c>
      <c r="U244" s="350">
        <f t="shared" si="5"/>
        <v>226.2857143</v>
      </c>
    </row>
    <row r="245" ht="15.75" customHeight="1">
      <c r="A245" s="587" t="s">
        <v>323</v>
      </c>
      <c r="B245" s="588">
        <v>127.0</v>
      </c>
      <c r="C245" s="590" t="s">
        <v>159</v>
      </c>
      <c r="D245" s="599">
        <v>43150.0</v>
      </c>
      <c r="E245" s="590">
        <v>1440.0</v>
      </c>
      <c r="F245" s="600">
        <v>514.9</v>
      </c>
      <c r="G245" s="593">
        <v>70.19</v>
      </c>
      <c r="H245" s="593">
        <f t="shared" si="32"/>
        <v>1684.56</v>
      </c>
      <c r="I245" s="593">
        <f t="shared" si="33"/>
        <v>1141.2894</v>
      </c>
      <c r="J245" s="588" t="s">
        <v>20</v>
      </c>
      <c r="K245" s="601">
        <v>4.2276</v>
      </c>
      <c r="L245" s="601">
        <v>4.3031</v>
      </c>
      <c r="M245" s="595">
        <f t="shared" si="36"/>
        <v>0.0755</v>
      </c>
      <c r="N245" s="592">
        <f t="shared" si="37"/>
        <v>66.15324737</v>
      </c>
      <c r="O245" s="82"/>
      <c r="P245" s="366">
        <v>59.55913000000001</v>
      </c>
      <c r="Q245" s="366">
        <v>-40.040002400000006</v>
      </c>
      <c r="U245" s="350">
        <f t="shared" si="5"/>
        <v>172.5714286</v>
      </c>
    </row>
    <row r="246" ht="15.75" customHeight="1">
      <c r="A246" s="587" t="s">
        <v>323</v>
      </c>
      <c r="B246" s="588">
        <v>130.0</v>
      </c>
      <c r="C246" s="590" t="s">
        <v>162</v>
      </c>
      <c r="D246" s="599">
        <v>43153.0</v>
      </c>
      <c r="E246" s="590">
        <v>1446.0</v>
      </c>
      <c r="F246" s="600">
        <v>515.1</v>
      </c>
      <c r="G246" s="593">
        <v>70.08</v>
      </c>
      <c r="H246" s="593">
        <f t="shared" si="32"/>
        <v>1688.928</v>
      </c>
      <c r="I246" s="593">
        <f t="shared" si="33"/>
        <v>1144.693175</v>
      </c>
      <c r="J246" s="588" t="s">
        <v>20</v>
      </c>
      <c r="K246" s="601">
        <v>4.2182</v>
      </c>
      <c r="L246" s="601">
        <v>4.2576</v>
      </c>
      <c r="M246" s="595">
        <f t="shared" si="36"/>
        <v>0.0394</v>
      </c>
      <c r="N246" s="592">
        <f t="shared" si="37"/>
        <v>34.41970379</v>
      </c>
      <c r="O246" s="82"/>
      <c r="P246" s="366">
        <v>57.110905</v>
      </c>
      <c r="Q246" s="366">
        <v>-27.1076128</v>
      </c>
      <c r="U246" s="350">
        <f t="shared" si="5"/>
        <v>90.05714286</v>
      </c>
    </row>
    <row r="247" ht="15.75" customHeight="1">
      <c r="A247" s="587" t="s">
        <v>323</v>
      </c>
      <c r="B247" s="588">
        <v>121.0</v>
      </c>
      <c r="C247" s="588"/>
      <c r="D247" s="589">
        <v>43144.0</v>
      </c>
      <c r="E247" s="590">
        <v>1458.0</v>
      </c>
      <c r="F247" s="591">
        <v>513.8</v>
      </c>
      <c r="G247" s="592">
        <v>70.0</v>
      </c>
      <c r="H247" s="593">
        <f t="shared" si="32"/>
        <v>1701</v>
      </c>
      <c r="I247" s="593">
        <f t="shared" si="33"/>
        <v>1149.965526</v>
      </c>
      <c r="J247" s="590" t="s">
        <v>20</v>
      </c>
      <c r="K247" s="594">
        <v>4.1921</v>
      </c>
      <c r="L247" s="594">
        <v>4.252</v>
      </c>
      <c r="M247" s="595">
        <f t="shared" si="36"/>
        <v>0.0599</v>
      </c>
      <c r="N247" s="592">
        <f t="shared" si="37"/>
        <v>52.08851799</v>
      </c>
      <c r="O247" s="137"/>
      <c r="P247" s="366"/>
      <c r="Q247" s="366"/>
      <c r="U247" s="350">
        <f t="shared" si="5"/>
        <v>136.9142857</v>
      </c>
    </row>
    <row r="248" ht="15.75" customHeight="1">
      <c r="A248" s="587" t="s">
        <v>323</v>
      </c>
      <c r="B248" s="588">
        <v>128.0</v>
      </c>
      <c r="C248" s="590"/>
      <c r="D248" s="599">
        <v>43151.0</v>
      </c>
      <c r="E248" s="590">
        <v>1444.0</v>
      </c>
      <c r="F248" s="600">
        <v>515.1</v>
      </c>
      <c r="G248" s="593">
        <v>70.02</v>
      </c>
      <c r="H248" s="593">
        <f t="shared" si="32"/>
        <v>1685.148</v>
      </c>
      <c r="I248" s="593">
        <f t="shared" si="33"/>
        <v>1142.13123</v>
      </c>
      <c r="J248" s="588" t="s">
        <v>20</v>
      </c>
      <c r="K248" s="601">
        <v>4.2504</v>
      </c>
      <c r="L248" s="601">
        <v>4.2973</v>
      </c>
      <c r="M248" s="595">
        <f t="shared" si="36"/>
        <v>0.0469</v>
      </c>
      <c r="N248" s="592">
        <f t="shared" si="37"/>
        <v>41.06358251</v>
      </c>
      <c r="O248" s="137"/>
      <c r="P248" s="366"/>
      <c r="Q248" s="366"/>
      <c r="U248" s="350">
        <f t="shared" si="5"/>
        <v>107.2</v>
      </c>
    </row>
    <row r="249" ht="15.75" customHeight="1">
      <c r="A249" s="587" t="s">
        <v>323</v>
      </c>
      <c r="B249" s="588">
        <v>126.0</v>
      </c>
      <c r="C249" s="590" t="s">
        <v>157</v>
      </c>
      <c r="D249" s="599">
        <v>43149.0</v>
      </c>
      <c r="E249" s="590"/>
      <c r="F249" s="600"/>
      <c r="G249" s="593"/>
      <c r="H249" s="593"/>
      <c r="I249" s="593"/>
      <c r="J249" s="588"/>
      <c r="K249" s="601"/>
      <c r="L249" s="601"/>
      <c r="M249" s="595"/>
      <c r="N249" s="592"/>
      <c r="O249" s="137" t="s">
        <v>158</v>
      </c>
      <c r="P249" s="366">
        <v>47.22531500000002</v>
      </c>
      <c r="Q249" s="366">
        <v>-22.9788024</v>
      </c>
      <c r="U249" s="350">
        <f t="shared" si="5"/>
        <v>0</v>
      </c>
    </row>
    <row r="250" ht="15.75" customHeight="1">
      <c r="A250" s="513" t="s">
        <v>172</v>
      </c>
      <c r="B250" s="514">
        <v>143.0</v>
      </c>
      <c r="C250" s="516" t="s">
        <v>176</v>
      </c>
      <c r="D250" s="515">
        <v>43181.0</v>
      </c>
      <c r="E250" s="516">
        <v>1442.0</v>
      </c>
      <c r="F250" s="517">
        <v>517.9</v>
      </c>
      <c r="G250" s="518">
        <v>69.93</v>
      </c>
      <c r="H250" s="518">
        <f t="shared" ref="H250:H259" si="38">(E250/60)*G250</f>
        <v>1680.651</v>
      </c>
      <c r="I250" s="518">
        <f t="shared" ref="I250:I259" si="39">(F250/760)*H250</f>
        <v>1145.275201</v>
      </c>
      <c r="J250" s="514" t="s">
        <v>22</v>
      </c>
      <c r="K250" s="610">
        <v>4.4577</v>
      </c>
      <c r="L250" s="610">
        <v>4.5244</v>
      </c>
      <c r="M250" s="520">
        <f t="shared" ref="M250:M259" si="40">L250-K250</f>
        <v>0.0667</v>
      </c>
      <c r="N250" s="611">
        <f t="shared" ref="N250:N259" si="41">(M250/I250)*1000000</f>
        <v>58.23927728</v>
      </c>
      <c r="O250" s="82"/>
      <c r="P250" s="366"/>
      <c r="Q250" s="366"/>
      <c r="T250" s="432"/>
      <c r="U250" s="350">
        <f t="shared" si="5"/>
        <v>152.4571429</v>
      </c>
    </row>
    <row r="251" ht="15.75" customHeight="1">
      <c r="A251" s="513" t="s">
        <v>172</v>
      </c>
      <c r="B251" s="514">
        <v>145.0</v>
      </c>
      <c r="C251" s="516" t="s">
        <v>179</v>
      </c>
      <c r="D251" s="515">
        <v>43183.0</v>
      </c>
      <c r="E251" s="516">
        <v>1445.0</v>
      </c>
      <c r="F251" s="517">
        <v>517.2</v>
      </c>
      <c r="G251" s="518">
        <v>70.0</v>
      </c>
      <c r="H251" s="518">
        <f t="shared" si="38"/>
        <v>1685.833333</v>
      </c>
      <c r="I251" s="518">
        <f t="shared" si="39"/>
        <v>1147.253947</v>
      </c>
      <c r="J251" s="514" t="s">
        <v>22</v>
      </c>
      <c r="K251" s="610">
        <v>4.4844</v>
      </c>
      <c r="L251" s="610">
        <v>4.5467</v>
      </c>
      <c r="M251" s="520">
        <f t="shared" si="40"/>
        <v>0.0623</v>
      </c>
      <c r="N251" s="611">
        <f t="shared" si="41"/>
        <v>54.30358304</v>
      </c>
      <c r="O251" s="82"/>
      <c r="P251" s="366"/>
      <c r="Q251" s="366"/>
      <c r="T251" s="432"/>
      <c r="U251" s="350">
        <f t="shared" si="5"/>
        <v>142.4</v>
      </c>
    </row>
    <row r="252" ht="15.75" customHeight="1">
      <c r="A252" s="513" t="s">
        <v>172</v>
      </c>
      <c r="B252" s="514">
        <v>147.0</v>
      </c>
      <c r="C252" s="516" t="s">
        <v>180</v>
      </c>
      <c r="D252" s="515">
        <v>43185.0</v>
      </c>
      <c r="E252" s="516">
        <v>1445.0</v>
      </c>
      <c r="F252" s="517">
        <v>518.3</v>
      </c>
      <c r="G252" s="518">
        <v>70.12</v>
      </c>
      <c r="H252" s="518">
        <f t="shared" si="38"/>
        <v>1688.723333</v>
      </c>
      <c r="I252" s="518">
        <f t="shared" si="39"/>
        <v>1151.664873</v>
      </c>
      <c r="J252" s="514" t="s">
        <v>22</v>
      </c>
      <c r="K252" s="610">
        <v>4.4533</v>
      </c>
      <c r="L252" s="610">
        <v>4.5352</v>
      </c>
      <c r="M252" s="520">
        <f t="shared" si="40"/>
        <v>0.0819</v>
      </c>
      <c r="N252" s="611">
        <f t="shared" si="41"/>
        <v>71.1144378</v>
      </c>
      <c r="O252" s="82"/>
      <c r="P252" s="366"/>
      <c r="Q252" s="366"/>
      <c r="T252" s="432"/>
      <c r="U252" s="350">
        <f t="shared" si="5"/>
        <v>187.2</v>
      </c>
    </row>
    <row r="253" ht="15.75" customHeight="1">
      <c r="A253" s="513" t="s">
        <v>172</v>
      </c>
      <c r="B253" s="514">
        <v>148.0</v>
      </c>
      <c r="C253" s="516" t="s">
        <v>181</v>
      </c>
      <c r="D253" s="515">
        <v>43186.0</v>
      </c>
      <c r="E253" s="516">
        <v>1448.0</v>
      </c>
      <c r="F253" s="517">
        <v>515.6</v>
      </c>
      <c r="G253" s="518">
        <v>70.04</v>
      </c>
      <c r="H253" s="518">
        <f t="shared" si="38"/>
        <v>1690.298667</v>
      </c>
      <c r="I253" s="518">
        <f t="shared" si="39"/>
        <v>1146.734201</v>
      </c>
      <c r="J253" s="514" t="s">
        <v>22</v>
      </c>
      <c r="K253" s="610">
        <v>4.4982</v>
      </c>
      <c r="L253" s="610">
        <v>4.5694</v>
      </c>
      <c r="M253" s="520">
        <f t="shared" si="40"/>
        <v>0.0712</v>
      </c>
      <c r="N253" s="611">
        <f t="shared" si="41"/>
        <v>62.08936644</v>
      </c>
      <c r="O253" s="82"/>
      <c r="P253" s="366"/>
      <c r="Q253" s="366"/>
      <c r="T253" s="432"/>
      <c r="U253" s="350">
        <f t="shared" si="5"/>
        <v>162.7428571</v>
      </c>
    </row>
    <row r="254" ht="15.75" customHeight="1">
      <c r="A254" s="513" t="s">
        <v>172</v>
      </c>
      <c r="B254" s="514">
        <v>146.0</v>
      </c>
      <c r="C254" s="516"/>
      <c r="D254" s="515">
        <v>43184.0</v>
      </c>
      <c r="E254" s="516">
        <v>1453.0</v>
      </c>
      <c r="F254" s="517">
        <v>518.2</v>
      </c>
      <c r="G254" s="518">
        <v>70.07</v>
      </c>
      <c r="H254" s="518">
        <f t="shared" si="38"/>
        <v>1696.861833</v>
      </c>
      <c r="I254" s="518">
        <f t="shared" si="39"/>
        <v>1156.991845</v>
      </c>
      <c r="J254" s="514" t="s">
        <v>22</v>
      </c>
      <c r="K254" s="610">
        <v>4.4532</v>
      </c>
      <c r="L254" s="610">
        <v>4.5283</v>
      </c>
      <c r="M254" s="520">
        <f t="shared" si="40"/>
        <v>0.0751</v>
      </c>
      <c r="N254" s="611">
        <f t="shared" si="41"/>
        <v>64.90970558</v>
      </c>
      <c r="O254" s="137"/>
      <c r="P254" s="366"/>
      <c r="Q254" s="366"/>
      <c r="U254" s="350">
        <f t="shared" si="5"/>
        <v>171.6571429</v>
      </c>
    </row>
    <row r="255" ht="15.75" customHeight="1">
      <c r="A255" s="513" t="s">
        <v>172</v>
      </c>
      <c r="B255" s="514">
        <v>139.0</v>
      </c>
      <c r="C255" s="516" t="s">
        <v>173</v>
      </c>
      <c r="D255" s="515">
        <v>43177.0</v>
      </c>
      <c r="E255" s="516">
        <v>1439.0</v>
      </c>
      <c r="F255" s="517">
        <v>515.1</v>
      </c>
      <c r="G255" s="518">
        <v>69.94</v>
      </c>
      <c r="H255" s="518">
        <f t="shared" si="38"/>
        <v>1677.394333</v>
      </c>
      <c r="I255" s="518">
        <f t="shared" si="39"/>
        <v>1136.87608</v>
      </c>
      <c r="J255" s="514" t="s">
        <v>20</v>
      </c>
      <c r="K255" s="610">
        <v>4.2393</v>
      </c>
      <c r="L255" s="610">
        <v>4.2954</v>
      </c>
      <c r="M255" s="520">
        <f t="shared" si="40"/>
        <v>0.0561</v>
      </c>
      <c r="N255" s="611">
        <f t="shared" si="41"/>
        <v>49.3457475</v>
      </c>
      <c r="O255" s="82"/>
      <c r="P255" s="366"/>
      <c r="Q255" s="366"/>
      <c r="U255" s="350">
        <f t="shared" si="5"/>
        <v>128.2285714</v>
      </c>
    </row>
    <row r="256" ht="15.75" customHeight="1">
      <c r="A256" s="513" t="s">
        <v>172</v>
      </c>
      <c r="B256" s="514">
        <v>141.0</v>
      </c>
      <c r="C256" s="516" t="s">
        <v>174</v>
      </c>
      <c r="D256" s="515">
        <v>43179.0</v>
      </c>
      <c r="E256" s="516">
        <v>1434.0</v>
      </c>
      <c r="F256" s="517">
        <v>516.3</v>
      </c>
      <c r="G256" s="518">
        <v>70.14</v>
      </c>
      <c r="H256" s="518">
        <f t="shared" si="38"/>
        <v>1676.346</v>
      </c>
      <c r="I256" s="518">
        <f t="shared" si="39"/>
        <v>1138.812421</v>
      </c>
      <c r="J256" s="514" t="s">
        <v>20</v>
      </c>
      <c r="K256" s="610">
        <v>4.2238</v>
      </c>
      <c r="L256" s="610">
        <v>4.3074</v>
      </c>
      <c r="M256" s="520">
        <f t="shared" si="40"/>
        <v>0.0836</v>
      </c>
      <c r="N256" s="611">
        <f t="shared" si="41"/>
        <v>73.40980698</v>
      </c>
      <c r="O256" s="82"/>
      <c r="P256" s="366"/>
      <c r="Q256" s="366"/>
      <c r="U256" s="350">
        <f t="shared" si="5"/>
        <v>191.0857143</v>
      </c>
    </row>
    <row r="257" ht="15.75" customHeight="1">
      <c r="A257" s="513" t="s">
        <v>172</v>
      </c>
      <c r="B257" s="514">
        <v>142.0</v>
      </c>
      <c r="C257" s="516" t="s">
        <v>175</v>
      </c>
      <c r="D257" s="515">
        <v>43180.0</v>
      </c>
      <c r="E257" s="516">
        <v>1440.0</v>
      </c>
      <c r="F257" s="517">
        <v>518.4</v>
      </c>
      <c r="G257" s="518">
        <v>70.13</v>
      </c>
      <c r="H257" s="518">
        <f t="shared" si="38"/>
        <v>1683.12</v>
      </c>
      <c r="I257" s="518">
        <f t="shared" si="39"/>
        <v>1148.065011</v>
      </c>
      <c r="J257" s="514" t="s">
        <v>20</v>
      </c>
      <c r="K257" s="610">
        <v>4.1195</v>
      </c>
      <c r="L257" s="610">
        <v>4.209</v>
      </c>
      <c r="M257" s="520">
        <f t="shared" si="40"/>
        <v>0.0895</v>
      </c>
      <c r="N257" s="611">
        <f t="shared" si="41"/>
        <v>77.9572578</v>
      </c>
      <c r="O257" s="82"/>
      <c r="P257" s="366"/>
      <c r="Q257" s="366"/>
      <c r="U257" s="350">
        <f t="shared" si="5"/>
        <v>204.5714286</v>
      </c>
    </row>
    <row r="258" ht="15.75" customHeight="1">
      <c r="A258" s="513" t="s">
        <v>172</v>
      </c>
      <c r="B258" s="514">
        <v>149.0</v>
      </c>
      <c r="C258" s="516" t="s">
        <v>182</v>
      </c>
      <c r="D258" s="515">
        <v>43187.0</v>
      </c>
      <c r="E258" s="516">
        <v>1441.0</v>
      </c>
      <c r="F258" s="517">
        <v>515.1</v>
      </c>
      <c r="G258" s="518">
        <v>69.98</v>
      </c>
      <c r="H258" s="518">
        <f t="shared" si="38"/>
        <v>1680.686333</v>
      </c>
      <c r="I258" s="518">
        <f t="shared" si="39"/>
        <v>1139.107277</v>
      </c>
      <c r="J258" s="514" t="s">
        <v>20</v>
      </c>
      <c r="K258" s="610">
        <v>4.4638</v>
      </c>
      <c r="L258" s="610">
        <v>4.5472</v>
      </c>
      <c r="M258" s="520">
        <f t="shared" si="40"/>
        <v>0.0834</v>
      </c>
      <c r="N258" s="611">
        <f t="shared" si="41"/>
        <v>73.21522889</v>
      </c>
      <c r="O258" s="82"/>
      <c r="P258" s="366"/>
      <c r="Q258" s="366"/>
      <c r="U258" s="350">
        <f t="shared" si="5"/>
        <v>190.6285714</v>
      </c>
    </row>
    <row r="259" ht="15.75" customHeight="1">
      <c r="A259" s="513" t="s">
        <v>172</v>
      </c>
      <c r="B259" s="514">
        <v>140.0</v>
      </c>
      <c r="C259" s="516"/>
      <c r="D259" s="515">
        <v>43178.0</v>
      </c>
      <c r="E259" s="516">
        <v>1441.0</v>
      </c>
      <c r="F259" s="517">
        <v>515.2</v>
      </c>
      <c r="G259" s="518">
        <v>70.0</v>
      </c>
      <c r="H259" s="518">
        <f t="shared" si="38"/>
        <v>1681.166667</v>
      </c>
      <c r="I259" s="518">
        <f t="shared" si="39"/>
        <v>1139.654035</v>
      </c>
      <c r="J259" s="514" t="s">
        <v>20</v>
      </c>
      <c r="K259" s="610">
        <v>4.2699</v>
      </c>
      <c r="L259" s="610">
        <v>4.3432</v>
      </c>
      <c r="M259" s="520">
        <f t="shared" si="40"/>
        <v>0.0733</v>
      </c>
      <c r="N259" s="611">
        <f t="shared" si="41"/>
        <v>64.31776464</v>
      </c>
      <c r="O259" s="137"/>
      <c r="P259" s="366"/>
      <c r="Q259" s="366"/>
      <c r="U259" s="350">
        <f t="shared" si="5"/>
        <v>167.5428571</v>
      </c>
    </row>
    <row r="260" ht="15.75" customHeight="1">
      <c r="A260" s="513" t="s">
        <v>172</v>
      </c>
      <c r="B260" s="392">
        <v>144.0</v>
      </c>
      <c r="C260" s="393" t="s">
        <v>177</v>
      </c>
      <c r="D260" s="394">
        <v>43182.0</v>
      </c>
      <c r="E260" s="393"/>
      <c r="F260" s="395"/>
      <c r="G260" s="396"/>
      <c r="H260" s="396"/>
      <c r="I260" s="396"/>
      <c r="J260" s="392"/>
      <c r="K260" s="612"/>
      <c r="L260" s="612"/>
      <c r="M260" s="398"/>
      <c r="N260" s="399"/>
      <c r="O260" s="209" t="s">
        <v>178</v>
      </c>
      <c r="P260" s="366"/>
      <c r="Q260" s="366"/>
      <c r="U260" s="350">
        <f t="shared" si="5"/>
        <v>0</v>
      </c>
    </row>
    <row r="261" ht="15.75" customHeight="1">
      <c r="A261" s="538" t="s">
        <v>183</v>
      </c>
      <c r="B261" s="613">
        <v>153.0</v>
      </c>
      <c r="C261" s="614" t="s">
        <v>186</v>
      </c>
      <c r="D261" s="615">
        <v>43199.0</v>
      </c>
      <c r="E261" s="614">
        <v>1440.0</v>
      </c>
      <c r="F261" s="616">
        <v>518.1</v>
      </c>
      <c r="G261" s="617">
        <v>69.98</v>
      </c>
      <c r="H261" s="617">
        <f t="shared" ref="H261:H277" si="42">(E261/60)*G261</f>
        <v>1679.52</v>
      </c>
      <c r="I261" s="617">
        <f t="shared" ref="I261:I277" si="43">(F261/760)*H261</f>
        <v>1144.946463</v>
      </c>
      <c r="J261" s="613" t="s">
        <v>22</v>
      </c>
      <c r="K261" s="618">
        <v>4.452</v>
      </c>
      <c r="L261" s="618">
        <v>4.5254</v>
      </c>
      <c r="M261" s="619">
        <f t="shared" ref="M261:M277" si="44">L261-K261</f>
        <v>0.0734</v>
      </c>
      <c r="N261" s="620">
        <f t="shared" ref="N261:N277" si="45">(M261/I261)*1000000</f>
        <v>64.10780099</v>
      </c>
      <c r="O261" s="82"/>
      <c r="P261" s="366"/>
      <c r="Q261" s="366"/>
      <c r="T261" s="432"/>
      <c r="U261" s="350">
        <f t="shared" si="5"/>
        <v>167.7714286</v>
      </c>
    </row>
    <row r="262" ht="15.75" customHeight="1">
      <c r="A262" s="538" t="s">
        <v>183</v>
      </c>
      <c r="B262" s="613">
        <v>154.0</v>
      </c>
      <c r="C262" s="614" t="s">
        <v>187</v>
      </c>
      <c r="D262" s="615">
        <v>43200.0</v>
      </c>
      <c r="E262" s="614">
        <v>1440.0</v>
      </c>
      <c r="F262" s="616">
        <v>518.4</v>
      </c>
      <c r="G262" s="617">
        <v>70.11</v>
      </c>
      <c r="H262" s="617">
        <f t="shared" si="42"/>
        <v>1682.64</v>
      </c>
      <c r="I262" s="617">
        <f t="shared" si="43"/>
        <v>1147.7376</v>
      </c>
      <c r="J262" s="613" t="s">
        <v>22</v>
      </c>
      <c r="K262" s="618">
        <v>4.4271</v>
      </c>
      <c r="L262" s="618">
        <v>4.5196</v>
      </c>
      <c r="M262" s="619">
        <f t="shared" si="44"/>
        <v>0.0925</v>
      </c>
      <c r="N262" s="620">
        <f t="shared" si="45"/>
        <v>80.59333423</v>
      </c>
      <c r="O262" s="82"/>
      <c r="P262" s="366"/>
      <c r="Q262" s="366"/>
      <c r="U262" s="350">
        <f t="shared" si="5"/>
        <v>211.4285714</v>
      </c>
    </row>
    <row r="263" ht="15.75" customHeight="1">
      <c r="A263" s="538" t="s">
        <v>183</v>
      </c>
      <c r="B263" s="613">
        <v>156.0</v>
      </c>
      <c r="C263" s="614" t="s">
        <v>188</v>
      </c>
      <c r="D263" s="615"/>
      <c r="E263" s="614">
        <v>1449.0</v>
      </c>
      <c r="F263" s="616">
        <v>516.3</v>
      </c>
      <c r="G263" s="617">
        <v>69.97</v>
      </c>
      <c r="H263" s="617">
        <f t="shared" si="42"/>
        <v>1689.7755</v>
      </c>
      <c r="I263" s="617">
        <f t="shared" si="43"/>
        <v>1147.935646</v>
      </c>
      <c r="J263" s="613" t="s">
        <v>22</v>
      </c>
      <c r="K263" s="618">
        <v>4.4533</v>
      </c>
      <c r="L263" s="618">
        <v>4.5177</v>
      </c>
      <c r="M263" s="619">
        <f t="shared" si="44"/>
        <v>0.0644</v>
      </c>
      <c r="N263" s="620">
        <f t="shared" si="45"/>
        <v>56.10070586</v>
      </c>
      <c r="O263" s="82"/>
      <c r="P263" s="366"/>
      <c r="Q263" s="366"/>
      <c r="U263" s="350">
        <f t="shared" si="5"/>
        <v>147.2</v>
      </c>
    </row>
    <row r="264" ht="15.75" customHeight="1">
      <c r="A264" s="538" t="s">
        <v>183</v>
      </c>
      <c r="B264" s="613">
        <v>158.0</v>
      </c>
      <c r="C264" s="614" t="s">
        <v>189</v>
      </c>
      <c r="D264" s="615">
        <v>43204.0</v>
      </c>
      <c r="E264" s="614">
        <v>1440.0</v>
      </c>
      <c r="F264" s="616">
        <v>518.4</v>
      </c>
      <c r="G264" s="617">
        <v>70.02</v>
      </c>
      <c r="H264" s="617">
        <f t="shared" si="42"/>
        <v>1680.48</v>
      </c>
      <c r="I264" s="617">
        <f t="shared" si="43"/>
        <v>1146.264253</v>
      </c>
      <c r="J264" s="613" t="s">
        <v>22</v>
      </c>
      <c r="K264" s="618">
        <v>4.4677</v>
      </c>
      <c r="L264" s="618">
        <v>4.5188</v>
      </c>
      <c r="M264" s="619">
        <f t="shared" si="44"/>
        <v>0.0511</v>
      </c>
      <c r="N264" s="620">
        <f t="shared" si="45"/>
        <v>44.57959836</v>
      </c>
      <c r="O264" s="82"/>
      <c r="P264" s="366"/>
      <c r="Q264" s="366"/>
      <c r="U264" s="350">
        <f t="shared" si="5"/>
        <v>116.8</v>
      </c>
    </row>
    <row r="265" ht="15.75" customHeight="1">
      <c r="A265" s="538" t="s">
        <v>183</v>
      </c>
      <c r="B265" s="613">
        <v>155.0</v>
      </c>
      <c r="C265" s="614"/>
      <c r="D265" s="615">
        <v>43201.0</v>
      </c>
      <c r="E265" s="614">
        <v>1440.0</v>
      </c>
      <c r="F265" s="616">
        <v>517.1</v>
      </c>
      <c r="G265" s="617">
        <v>69.92</v>
      </c>
      <c r="H265" s="617">
        <f t="shared" si="42"/>
        <v>1678.08</v>
      </c>
      <c r="I265" s="617">
        <f t="shared" si="43"/>
        <v>1141.7568</v>
      </c>
      <c r="J265" s="613" t="s">
        <v>22</v>
      </c>
      <c r="K265" s="618">
        <v>4.4747</v>
      </c>
      <c r="L265" s="618">
        <v>4.5488</v>
      </c>
      <c r="M265" s="619">
        <f t="shared" si="44"/>
        <v>0.0741</v>
      </c>
      <c r="N265" s="620">
        <f t="shared" si="45"/>
        <v>64.89998571</v>
      </c>
      <c r="O265" s="137"/>
      <c r="P265" s="366"/>
      <c r="Q265" s="366"/>
      <c r="U265" s="350">
        <f t="shared" si="5"/>
        <v>169.3714286</v>
      </c>
    </row>
    <row r="266" ht="15.75" customHeight="1">
      <c r="A266" s="538" t="s">
        <v>183</v>
      </c>
      <c r="B266" s="613">
        <v>157.0</v>
      </c>
      <c r="C266" s="614"/>
      <c r="D266" s="615">
        <v>43203.0</v>
      </c>
      <c r="E266" s="614">
        <v>1442.0</v>
      </c>
      <c r="F266" s="616">
        <v>518.4</v>
      </c>
      <c r="G266" s="617">
        <v>69.98</v>
      </c>
      <c r="H266" s="617">
        <f t="shared" si="42"/>
        <v>1681.852667</v>
      </c>
      <c r="I266" s="617">
        <f t="shared" si="43"/>
        <v>1147.200556</v>
      </c>
      <c r="J266" s="613" t="s">
        <v>22</v>
      </c>
      <c r="K266" s="618">
        <v>4.4606</v>
      </c>
      <c r="L266" s="618">
        <v>4.5317</v>
      </c>
      <c r="M266" s="619">
        <f t="shared" si="44"/>
        <v>0.0711</v>
      </c>
      <c r="N266" s="620">
        <f t="shared" si="45"/>
        <v>61.97695742</v>
      </c>
      <c r="O266" s="137"/>
      <c r="P266" s="366"/>
      <c r="Q266" s="366"/>
      <c r="U266" s="350">
        <f t="shared" si="5"/>
        <v>162.5142857</v>
      </c>
    </row>
    <row r="267" ht="15.75" customHeight="1">
      <c r="A267" s="538" t="s">
        <v>183</v>
      </c>
      <c r="B267" s="392">
        <v>150.0</v>
      </c>
      <c r="C267" s="393" t="s">
        <v>184</v>
      </c>
      <c r="D267" s="394">
        <v>43194.0</v>
      </c>
      <c r="E267" s="393">
        <v>1440.0</v>
      </c>
      <c r="F267" s="395">
        <v>518.4</v>
      </c>
      <c r="G267" s="396">
        <v>69.98</v>
      </c>
      <c r="H267" s="396">
        <f t="shared" si="42"/>
        <v>1679.52</v>
      </c>
      <c r="I267" s="396">
        <f t="shared" si="43"/>
        <v>1145.609432</v>
      </c>
      <c r="J267" s="392" t="s">
        <v>20</v>
      </c>
      <c r="K267" s="612">
        <v>4.4747</v>
      </c>
      <c r="L267" s="612">
        <v>4.5956</v>
      </c>
      <c r="M267" s="398">
        <f t="shared" si="44"/>
        <v>0.1209</v>
      </c>
      <c r="N267" s="399">
        <f t="shared" si="45"/>
        <v>105.533349</v>
      </c>
      <c r="O267" s="209" t="s">
        <v>135</v>
      </c>
      <c r="P267" s="366"/>
      <c r="Q267" s="366"/>
      <c r="U267" s="350">
        <f t="shared" si="5"/>
        <v>276.3428571</v>
      </c>
    </row>
    <row r="268" ht="15.75" customHeight="1">
      <c r="A268" s="538" t="s">
        <v>183</v>
      </c>
      <c r="B268" s="613">
        <v>151.0</v>
      </c>
      <c r="C268" s="614" t="s">
        <v>185</v>
      </c>
      <c r="D268" s="615">
        <v>43195.0</v>
      </c>
      <c r="E268" s="614">
        <v>1440.0</v>
      </c>
      <c r="F268" s="616">
        <v>518.4</v>
      </c>
      <c r="G268" s="617">
        <v>70.49</v>
      </c>
      <c r="H268" s="617">
        <f t="shared" si="42"/>
        <v>1691.76</v>
      </c>
      <c r="I268" s="617">
        <f t="shared" si="43"/>
        <v>1153.9584</v>
      </c>
      <c r="J268" s="613" t="s">
        <v>20</v>
      </c>
      <c r="K268" s="618">
        <v>4.4793</v>
      </c>
      <c r="L268" s="618">
        <v>4.5768</v>
      </c>
      <c r="M268" s="619">
        <f t="shared" si="44"/>
        <v>0.0975</v>
      </c>
      <c r="N268" s="620">
        <f t="shared" si="45"/>
        <v>84.49178064</v>
      </c>
      <c r="O268" s="82"/>
      <c r="P268" s="366"/>
      <c r="Q268" s="366"/>
      <c r="U268" s="350">
        <f t="shared" si="5"/>
        <v>222.8571429</v>
      </c>
    </row>
    <row r="269" ht="15.75" customHeight="1">
      <c r="A269" s="538" t="s">
        <v>183</v>
      </c>
      <c r="B269" s="613">
        <v>152.0</v>
      </c>
      <c r="C269" s="613"/>
      <c r="D269" s="615">
        <v>43196.0</v>
      </c>
      <c r="E269" s="614">
        <v>1444.0</v>
      </c>
      <c r="F269" s="616">
        <v>518.4</v>
      </c>
      <c r="G269" s="617">
        <v>69.92</v>
      </c>
      <c r="H269" s="617">
        <f t="shared" si="42"/>
        <v>1682.741333</v>
      </c>
      <c r="I269" s="617">
        <f t="shared" si="43"/>
        <v>1147.80672</v>
      </c>
      <c r="J269" s="613" t="s">
        <v>20</v>
      </c>
      <c r="K269" s="618">
        <v>4.4634</v>
      </c>
      <c r="L269" s="618">
        <v>4.5631</v>
      </c>
      <c r="M269" s="619">
        <f t="shared" si="44"/>
        <v>0.0997</v>
      </c>
      <c r="N269" s="620">
        <f t="shared" si="45"/>
        <v>86.86131407</v>
      </c>
      <c r="O269" s="137"/>
      <c r="P269" s="366"/>
      <c r="Q269" s="366"/>
      <c r="U269" s="350">
        <f t="shared" si="5"/>
        <v>227.8857143</v>
      </c>
    </row>
    <row r="270" ht="15.75" customHeight="1">
      <c r="A270" s="621" t="s">
        <v>163</v>
      </c>
      <c r="B270" s="622">
        <v>135.0</v>
      </c>
      <c r="C270" s="623" t="s">
        <v>168</v>
      </c>
      <c r="D270" s="624">
        <v>43171.0</v>
      </c>
      <c r="E270" s="623">
        <v>1439.0</v>
      </c>
      <c r="F270" s="625">
        <v>515.1</v>
      </c>
      <c r="G270" s="626">
        <v>70.02</v>
      </c>
      <c r="H270" s="626">
        <f t="shared" si="42"/>
        <v>1679.313</v>
      </c>
      <c r="I270" s="626">
        <f t="shared" si="43"/>
        <v>1138.176482</v>
      </c>
      <c r="J270" s="622" t="s">
        <v>22</v>
      </c>
      <c r="K270" s="627">
        <v>4.201</v>
      </c>
      <c r="L270" s="627">
        <v>4.2464</v>
      </c>
      <c r="M270" s="628">
        <f t="shared" si="44"/>
        <v>0.0454</v>
      </c>
      <c r="N270" s="629">
        <f t="shared" si="45"/>
        <v>39.88836592</v>
      </c>
      <c r="O270" s="82"/>
      <c r="P270" s="366"/>
      <c r="Q270" s="366"/>
      <c r="T270" s="432"/>
      <c r="U270" s="350">
        <f t="shared" si="5"/>
        <v>103.7714286</v>
      </c>
    </row>
    <row r="271" ht="15.75" customHeight="1">
      <c r="A271" s="621" t="s">
        <v>163</v>
      </c>
      <c r="B271" s="622">
        <v>136.0</v>
      </c>
      <c r="C271" s="623" t="s">
        <v>169</v>
      </c>
      <c r="D271" s="624">
        <v>43172.0</v>
      </c>
      <c r="E271" s="623">
        <v>1440.0</v>
      </c>
      <c r="F271" s="625">
        <v>515.1</v>
      </c>
      <c r="G271" s="626">
        <v>70.0</v>
      </c>
      <c r="H271" s="626">
        <f t="shared" si="42"/>
        <v>1680</v>
      </c>
      <c r="I271" s="626">
        <f t="shared" si="43"/>
        <v>1138.642105</v>
      </c>
      <c r="J271" s="622" t="s">
        <v>22</v>
      </c>
      <c r="K271" s="627">
        <v>4.2468</v>
      </c>
      <c r="L271" s="627">
        <v>4.2853</v>
      </c>
      <c r="M271" s="628">
        <f t="shared" si="44"/>
        <v>0.0385</v>
      </c>
      <c r="N271" s="629">
        <f t="shared" si="45"/>
        <v>33.81220475</v>
      </c>
      <c r="O271" s="82"/>
      <c r="P271" s="366"/>
      <c r="Q271" s="366"/>
      <c r="T271" s="432"/>
      <c r="U271" s="350">
        <f t="shared" si="5"/>
        <v>88</v>
      </c>
    </row>
    <row r="272" ht="15.75" customHeight="1">
      <c r="A272" s="621" t="s">
        <v>163</v>
      </c>
      <c r="B272" s="622">
        <v>137.0</v>
      </c>
      <c r="C272" s="623" t="s">
        <v>170</v>
      </c>
      <c r="D272" s="624">
        <v>43173.0</v>
      </c>
      <c r="E272" s="623">
        <v>1440.0</v>
      </c>
      <c r="F272" s="625">
        <v>515.1</v>
      </c>
      <c r="G272" s="626">
        <v>70.17</v>
      </c>
      <c r="H272" s="626">
        <f t="shared" si="42"/>
        <v>1684.08</v>
      </c>
      <c r="I272" s="626">
        <f t="shared" si="43"/>
        <v>1141.407379</v>
      </c>
      <c r="J272" s="622" t="s">
        <v>22</v>
      </c>
      <c r="K272" s="627">
        <v>4.2108</v>
      </c>
      <c r="L272" s="627">
        <v>4.2413</v>
      </c>
      <c r="M272" s="628">
        <f t="shared" si="44"/>
        <v>0.0305</v>
      </c>
      <c r="N272" s="629">
        <f t="shared" si="45"/>
        <v>26.72139725</v>
      </c>
      <c r="O272" s="82"/>
      <c r="P272" s="366"/>
      <c r="Q272" s="366"/>
      <c r="T272" s="432"/>
      <c r="U272" s="350">
        <f t="shared" si="5"/>
        <v>69.71428571</v>
      </c>
    </row>
    <row r="273" ht="15.75" customHeight="1">
      <c r="A273" s="621" t="s">
        <v>163</v>
      </c>
      <c r="B273" s="622">
        <v>138.0</v>
      </c>
      <c r="C273" s="623" t="s">
        <v>171</v>
      </c>
      <c r="D273" s="624">
        <v>43174.0</v>
      </c>
      <c r="E273" s="623">
        <v>1438.0</v>
      </c>
      <c r="F273" s="625">
        <v>515.1</v>
      </c>
      <c r="G273" s="626">
        <v>70.03</v>
      </c>
      <c r="H273" s="626">
        <f t="shared" si="42"/>
        <v>1678.385667</v>
      </c>
      <c r="I273" s="626">
        <f t="shared" si="43"/>
        <v>1137.54797</v>
      </c>
      <c r="J273" s="622" t="s">
        <v>22</v>
      </c>
      <c r="K273" s="627">
        <v>4.2226</v>
      </c>
      <c r="L273" s="627">
        <v>4.2412</v>
      </c>
      <c r="M273" s="628">
        <f t="shared" si="44"/>
        <v>0.0186</v>
      </c>
      <c r="N273" s="629">
        <f t="shared" si="45"/>
        <v>16.35095881</v>
      </c>
      <c r="O273" s="82"/>
      <c r="P273" s="366"/>
      <c r="Q273" s="366"/>
      <c r="T273" s="432"/>
      <c r="U273" s="350">
        <f t="shared" si="5"/>
        <v>42.51428571</v>
      </c>
    </row>
    <row r="274" ht="15.75" customHeight="1">
      <c r="A274" s="621" t="s">
        <v>163</v>
      </c>
      <c r="B274" s="622">
        <v>131.0</v>
      </c>
      <c r="C274" s="623" t="s">
        <v>164</v>
      </c>
      <c r="D274" s="624">
        <v>43167.0</v>
      </c>
      <c r="E274" s="623">
        <v>1440.0</v>
      </c>
      <c r="F274" s="625">
        <v>515.1</v>
      </c>
      <c r="G274" s="626">
        <v>70.03</v>
      </c>
      <c r="H274" s="626">
        <f t="shared" si="42"/>
        <v>1680.72</v>
      </c>
      <c r="I274" s="626">
        <f t="shared" si="43"/>
        <v>1139.130095</v>
      </c>
      <c r="J274" s="622" t="s">
        <v>20</v>
      </c>
      <c r="K274" s="627">
        <v>4.2138</v>
      </c>
      <c r="L274" s="627">
        <v>4.2468</v>
      </c>
      <c r="M274" s="628">
        <f t="shared" si="44"/>
        <v>0.033</v>
      </c>
      <c r="N274" s="629">
        <f t="shared" si="45"/>
        <v>28.9694743</v>
      </c>
      <c r="O274" s="82"/>
      <c r="P274" s="366">
        <v>54.900450000000006</v>
      </c>
      <c r="Q274" s="366">
        <v>4.305993600000001</v>
      </c>
      <c r="U274" s="350">
        <f t="shared" si="5"/>
        <v>75.42857143</v>
      </c>
    </row>
    <row r="275" ht="15.75" customHeight="1">
      <c r="A275" s="621" t="s">
        <v>163</v>
      </c>
      <c r="B275" s="622">
        <v>132.0</v>
      </c>
      <c r="C275" s="623" t="s">
        <v>165</v>
      </c>
      <c r="D275" s="624">
        <v>43168.0</v>
      </c>
      <c r="E275" s="623">
        <v>1450.0</v>
      </c>
      <c r="F275" s="625">
        <v>515.1</v>
      </c>
      <c r="G275" s="626">
        <v>70.01</v>
      </c>
      <c r="H275" s="626">
        <f t="shared" si="42"/>
        <v>1691.908333</v>
      </c>
      <c r="I275" s="626">
        <f t="shared" si="43"/>
        <v>1146.713135</v>
      </c>
      <c r="J275" s="622" t="s">
        <v>20</v>
      </c>
      <c r="K275" s="627">
        <v>4.235</v>
      </c>
      <c r="L275" s="627">
        <v>4.2818</v>
      </c>
      <c r="M275" s="628">
        <f t="shared" si="44"/>
        <v>0.0468</v>
      </c>
      <c r="N275" s="629">
        <f t="shared" si="45"/>
        <v>40.81229959</v>
      </c>
      <c r="O275" s="82"/>
      <c r="P275" s="366">
        <v>75.83025500000002</v>
      </c>
      <c r="Q275" s="366">
        <v>-15.852470400000001</v>
      </c>
      <c r="U275" s="350">
        <f t="shared" si="5"/>
        <v>106.9714286</v>
      </c>
    </row>
    <row r="276" ht="15.75" customHeight="1">
      <c r="A276" s="621" t="s">
        <v>163</v>
      </c>
      <c r="B276" s="622">
        <v>133.0</v>
      </c>
      <c r="C276" s="623" t="s">
        <v>166</v>
      </c>
      <c r="D276" s="624">
        <v>43169.0</v>
      </c>
      <c r="E276" s="623">
        <v>1441.0</v>
      </c>
      <c r="F276" s="625">
        <v>515.1</v>
      </c>
      <c r="G276" s="626">
        <v>69.98</v>
      </c>
      <c r="H276" s="626">
        <f t="shared" si="42"/>
        <v>1680.686333</v>
      </c>
      <c r="I276" s="626">
        <f t="shared" si="43"/>
        <v>1139.107277</v>
      </c>
      <c r="J276" s="622" t="s">
        <v>20</v>
      </c>
      <c r="K276" s="627">
        <v>4.2103</v>
      </c>
      <c r="L276" s="627">
        <v>4.2154</v>
      </c>
      <c r="M276" s="628">
        <f t="shared" si="44"/>
        <v>0.0051</v>
      </c>
      <c r="N276" s="629">
        <f t="shared" si="45"/>
        <v>4.477190256</v>
      </c>
      <c r="O276" s="82"/>
      <c r="P276" s="366"/>
      <c r="Q276" s="366"/>
      <c r="U276" s="350">
        <f t="shared" si="5"/>
        <v>11.65714286</v>
      </c>
    </row>
    <row r="277" ht="15.75" customHeight="1">
      <c r="A277" s="621" t="s">
        <v>163</v>
      </c>
      <c r="B277" s="622">
        <v>134.0</v>
      </c>
      <c r="C277" s="623" t="s">
        <v>167</v>
      </c>
      <c r="D277" s="624">
        <v>43170.0</v>
      </c>
      <c r="E277" s="623">
        <v>1437.0</v>
      </c>
      <c r="F277" s="625">
        <v>515.1</v>
      </c>
      <c r="G277" s="626">
        <v>70.03</v>
      </c>
      <c r="H277" s="626">
        <f t="shared" si="42"/>
        <v>1677.2185</v>
      </c>
      <c r="I277" s="626">
        <f t="shared" si="43"/>
        <v>1136.756907</v>
      </c>
      <c r="J277" s="622" t="s">
        <v>20</v>
      </c>
      <c r="K277" s="627">
        <v>4.2293</v>
      </c>
      <c r="L277" s="627">
        <v>4.2367</v>
      </c>
      <c r="M277" s="628">
        <f t="shared" si="44"/>
        <v>0.0074</v>
      </c>
      <c r="N277" s="629">
        <f t="shared" si="45"/>
        <v>6.509747118</v>
      </c>
      <c r="O277" s="82"/>
      <c r="P277" s="366"/>
      <c r="Q277" s="366"/>
      <c r="U277" s="350">
        <f t="shared" si="5"/>
        <v>16.91428571</v>
      </c>
    </row>
    <row r="278" ht="15.75" customHeight="1">
      <c r="A278" s="453"/>
      <c r="B278" s="410"/>
      <c r="C278" s="410"/>
      <c r="D278" s="459"/>
      <c r="E278" s="455"/>
      <c r="F278" s="455"/>
      <c r="G278" s="455"/>
      <c r="H278" s="455"/>
      <c r="I278" s="456"/>
      <c r="J278" s="410"/>
      <c r="K278" s="457"/>
      <c r="L278" s="461"/>
      <c r="M278" s="457"/>
      <c r="N278" s="456"/>
      <c r="O278" s="308"/>
      <c r="P278" s="366"/>
      <c r="Q278" s="366"/>
      <c r="U278" s="350">
        <f t="shared" si="5"/>
        <v>0</v>
      </c>
    </row>
    <row r="279" ht="15.75" customHeight="1">
      <c r="A279" s="630"/>
      <c r="U279" s="350"/>
    </row>
    <row r="280" ht="15.75" customHeight="1">
      <c r="A280" s="630"/>
      <c r="U280" s="350"/>
    </row>
    <row r="281" ht="15.75" customHeight="1">
      <c r="A281" s="630"/>
      <c r="U281" s="350"/>
    </row>
    <row r="282" ht="15.75" customHeight="1">
      <c r="A282" s="630"/>
      <c r="U282" s="350"/>
    </row>
    <row r="283" ht="15.75" customHeight="1">
      <c r="A283" s="630"/>
      <c r="U283" s="350"/>
    </row>
    <row r="284" ht="15.75" customHeight="1">
      <c r="A284" s="630"/>
      <c r="U284" s="350"/>
    </row>
    <row r="285" ht="15.75" customHeight="1">
      <c r="A285" s="630"/>
      <c r="U285" s="350"/>
    </row>
    <row r="286" ht="15.75" customHeight="1">
      <c r="A286" s="630"/>
      <c r="U286" s="350"/>
    </row>
    <row r="287" ht="15.75" customHeight="1">
      <c r="A287" s="630"/>
      <c r="U287" s="350"/>
    </row>
    <row r="288" ht="15.75" customHeight="1">
      <c r="A288" s="630"/>
      <c r="U288" s="350"/>
    </row>
    <row r="289" ht="15.75" customHeight="1">
      <c r="A289" s="630"/>
      <c r="U289" s="350"/>
    </row>
    <row r="290" ht="15.75" customHeight="1">
      <c r="A290" s="630"/>
      <c r="U290" s="350"/>
    </row>
    <row r="291" ht="15.75" customHeight="1">
      <c r="A291" s="630"/>
      <c r="U291" s="350"/>
    </row>
    <row r="292" ht="15.75" customHeight="1">
      <c r="A292" s="630"/>
      <c r="U292" s="350"/>
    </row>
    <row r="293" ht="15.75" customHeight="1">
      <c r="A293" s="630"/>
      <c r="U293" s="350"/>
    </row>
    <row r="294" ht="15.75" customHeight="1">
      <c r="A294" s="630"/>
      <c r="U294" s="350"/>
    </row>
    <row r="295" ht="15.75" customHeight="1">
      <c r="A295" s="630"/>
      <c r="U295" s="350"/>
    </row>
    <row r="296" ht="15.75" customHeight="1">
      <c r="A296" s="630"/>
      <c r="U296" s="350"/>
    </row>
    <row r="297" ht="15.75" customHeight="1">
      <c r="A297" s="630"/>
      <c r="U297" s="350"/>
    </row>
    <row r="298" ht="15.75" customHeight="1">
      <c r="A298" s="630"/>
      <c r="U298" s="350"/>
    </row>
    <row r="299" ht="15.75" customHeight="1">
      <c r="A299" s="630"/>
      <c r="U299" s="350"/>
    </row>
    <row r="300" ht="15.75" customHeight="1">
      <c r="A300" s="630"/>
      <c r="U300" s="350"/>
    </row>
    <row r="301" ht="15.75" customHeight="1">
      <c r="A301" s="630"/>
      <c r="U301" s="350"/>
    </row>
    <row r="302" ht="15.75" customHeight="1">
      <c r="A302" s="630"/>
      <c r="U302" s="350"/>
    </row>
    <row r="303" ht="15.75" customHeight="1">
      <c r="A303" s="630"/>
      <c r="U303" s="350"/>
    </row>
    <row r="304" ht="15.75" customHeight="1">
      <c r="A304" s="630"/>
      <c r="U304" s="350"/>
    </row>
    <row r="305" ht="15.75" customHeight="1">
      <c r="A305" s="630"/>
      <c r="U305" s="350"/>
    </row>
    <row r="306" ht="15.75" customHeight="1">
      <c r="A306" s="630"/>
      <c r="U306" s="350"/>
    </row>
    <row r="307" ht="15.75" customHeight="1">
      <c r="A307" s="630"/>
      <c r="U307" s="350"/>
    </row>
    <row r="308" ht="15.75" customHeight="1">
      <c r="A308" s="630"/>
      <c r="U308" s="350"/>
    </row>
    <row r="309" ht="15.75" customHeight="1">
      <c r="A309" s="630"/>
      <c r="U309" s="350"/>
    </row>
    <row r="310" ht="15.75" customHeight="1">
      <c r="A310" s="630"/>
      <c r="U310" s="350"/>
    </row>
    <row r="311" ht="15.75" customHeight="1">
      <c r="A311" s="630"/>
      <c r="U311" s="350"/>
    </row>
    <row r="312" ht="15.75" customHeight="1">
      <c r="A312" s="630"/>
      <c r="U312" s="350"/>
    </row>
    <row r="313" ht="15.75" customHeight="1">
      <c r="A313" s="630"/>
      <c r="U313" s="350"/>
    </row>
    <row r="314" ht="15.75" customHeight="1">
      <c r="A314" s="630"/>
      <c r="U314" s="350"/>
    </row>
    <row r="315" ht="15.75" customHeight="1">
      <c r="A315" s="630"/>
      <c r="U315" s="350"/>
    </row>
    <row r="316" ht="15.75" customHeight="1">
      <c r="A316" s="630"/>
      <c r="U316" s="350"/>
    </row>
    <row r="317" ht="15.75" customHeight="1">
      <c r="A317" s="630"/>
      <c r="U317" s="350"/>
    </row>
    <row r="318" ht="15.75" customHeight="1">
      <c r="A318" s="630"/>
      <c r="U318" s="350"/>
    </row>
    <row r="319" ht="15.75" customHeight="1">
      <c r="A319" s="630"/>
      <c r="U319" s="350"/>
    </row>
    <row r="320" ht="15.75" customHeight="1">
      <c r="A320" s="630"/>
      <c r="U320" s="350"/>
    </row>
    <row r="321" ht="15.75" customHeight="1">
      <c r="A321" s="630"/>
      <c r="U321" s="350"/>
    </row>
    <row r="322" ht="15.75" customHeight="1">
      <c r="A322" s="630"/>
      <c r="U322" s="350"/>
    </row>
    <row r="323" ht="15.75" customHeight="1">
      <c r="A323" s="630"/>
      <c r="U323" s="350"/>
    </row>
    <row r="324" ht="15.75" customHeight="1">
      <c r="A324" s="630"/>
      <c r="U324" s="350"/>
    </row>
    <row r="325" ht="15.75" customHeight="1">
      <c r="A325" s="630"/>
      <c r="U325" s="350"/>
    </row>
    <row r="326" ht="15.75" customHeight="1">
      <c r="A326" s="630"/>
      <c r="U326" s="350"/>
    </row>
    <row r="327" ht="15.75" customHeight="1">
      <c r="A327" s="630"/>
      <c r="U327" s="350"/>
    </row>
    <row r="328" ht="15.75" customHeight="1">
      <c r="A328" s="630"/>
      <c r="U328" s="350"/>
    </row>
    <row r="329" ht="15.75" customHeight="1">
      <c r="A329" s="630"/>
      <c r="U329" s="350"/>
    </row>
    <row r="330" ht="15.75" customHeight="1">
      <c r="A330" s="630"/>
      <c r="U330" s="350"/>
    </row>
    <row r="331" ht="15.75" customHeight="1">
      <c r="A331" s="630"/>
      <c r="U331" s="350"/>
    </row>
    <row r="332" ht="15.75" customHeight="1">
      <c r="A332" s="630"/>
      <c r="U332" s="350"/>
    </row>
    <row r="333" ht="15.75" customHeight="1">
      <c r="A333" s="630"/>
      <c r="U333" s="350"/>
    </row>
    <row r="334" ht="15.75" customHeight="1">
      <c r="A334" s="630"/>
      <c r="U334" s="350"/>
    </row>
    <row r="335" ht="15.75" customHeight="1">
      <c r="A335" s="630"/>
      <c r="U335" s="350"/>
    </row>
    <row r="336" ht="15.75" customHeight="1">
      <c r="A336" s="630"/>
      <c r="U336" s="350"/>
    </row>
    <row r="337" ht="15.75" customHeight="1">
      <c r="A337" s="630"/>
      <c r="U337" s="350"/>
    </row>
    <row r="338" ht="15.75" customHeight="1">
      <c r="A338" s="630"/>
      <c r="U338" s="350"/>
    </row>
    <row r="339" ht="15.75" customHeight="1">
      <c r="A339" s="630"/>
      <c r="U339" s="350"/>
    </row>
    <row r="340" ht="15.75" customHeight="1">
      <c r="A340" s="630"/>
      <c r="U340" s="350"/>
    </row>
    <row r="341" ht="15.75" customHeight="1">
      <c r="A341" s="630"/>
      <c r="U341" s="350"/>
    </row>
    <row r="342" ht="15.75" customHeight="1">
      <c r="A342" s="630"/>
      <c r="U342" s="350"/>
    </row>
    <row r="343" ht="15.75" customHeight="1">
      <c r="A343" s="630"/>
      <c r="U343" s="350"/>
    </row>
    <row r="344" ht="15.75" customHeight="1">
      <c r="A344" s="630"/>
      <c r="U344" s="350"/>
    </row>
    <row r="345" ht="15.75" customHeight="1">
      <c r="A345" s="630"/>
      <c r="U345" s="350"/>
    </row>
    <row r="346" ht="15.75" customHeight="1">
      <c r="A346" s="630"/>
      <c r="U346" s="350"/>
    </row>
    <row r="347" ht="15.75" customHeight="1">
      <c r="A347" s="630"/>
      <c r="U347" s="350"/>
    </row>
    <row r="348" ht="15.75" customHeight="1">
      <c r="A348" s="630"/>
      <c r="U348" s="350"/>
    </row>
    <row r="349" ht="15.75" customHeight="1">
      <c r="A349" s="630"/>
      <c r="U349" s="350"/>
    </row>
    <row r="350" ht="15.75" customHeight="1">
      <c r="A350" s="630"/>
      <c r="U350" s="350"/>
    </row>
    <row r="351" ht="15.75" customHeight="1">
      <c r="A351" s="630"/>
      <c r="U351" s="350"/>
    </row>
    <row r="352" ht="15.75" customHeight="1">
      <c r="A352" s="630"/>
      <c r="U352" s="350"/>
    </row>
    <row r="353" ht="15.75" customHeight="1">
      <c r="A353" s="630"/>
      <c r="U353" s="350"/>
    </row>
    <row r="354" ht="15.75" customHeight="1">
      <c r="A354" s="630"/>
      <c r="U354" s="350"/>
    </row>
    <row r="355" ht="15.75" customHeight="1">
      <c r="A355" s="630"/>
      <c r="U355" s="350"/>
    </row>
    <row r="356" ht="15.75" customHeight="1">
      <c r="A356" s="630"/>
      <c r="U356" s="350"/>
    </row>
    <row r="357" ht="15.75" customHeight="1">
      <c r="A357" s="630"/>
      <c r="U357" s="350"/>
    </row>
    <row r="358" ht="15.75" customHeight="1">
      <c r="A358" s="630"/>
      <c r="U358" s="350"/>
    </row>
    <row r="359" ht="15.75" customHeight="1">
      <c r="A359" s="630"/>
      <c r="U359" s="350"/>
    </row>
    <row r="360" ht="15.75" customHeight="1">
      <c r="A360" s="630"/>
      <c r="U360" s="350"/>
    </row>
    <row r="361" ht="15.75" customHeight="1">
      <c r="A361" s="630"/>
      <c r="U361" s="350"/>
    </row>
    <row r="362" ht="15.75" customHeight="1">
      <c r="A362" s="630"/>
      <c r="U362" s="350"/>
    </row>
    <row r="363" ht="15.75" customHeight="1">
      <c r="A363" s="630"/>
      <c r="U363" s="350"/>
    </row>
    <row r="364" ht="15.75" customHeight="1">
      <c r="A364" s="630"/>
      <c r="U364" s="350"/>
    </row>
    <row r="365" ht="15.75" customHeight="1">
      <c r="A365" s="630"/>
      <c r="U365" s="350"/>
    </row>
    <row r="366" ht="15.75" customHeight="1">
      <c r="A366" s="630"/>
      <c r="U366" s="350"/>
    </row>
    <row r="367" ht="15.75" customHeight="1">
      <c r="A367" s="630"/>
      <c r="U367" s="350"/>
    </row>
    <row r="368" ht="15.75" customHeight="1">
      <c r="A368" s="630"/>
      <c r="U368" s="350"/>
    </row>
    <row r="369" ht="15.75" customHeight="1">
      <c r="A369" s="630"/>
      <c r="U369" s="350"/>
    </row>
    <row r="370" ht="15.75" customHeight="1">
      <c r="A370" s="630"/>
      <c r="U370" s="350"/>
    </row>
    <row r="371" ht="15.75" customHeight="1">
      <c r="A371" s="630"/>
      <c r="U371" s="350"/>
    </row>
    <row r="372" ht="15.75" customHeight="1">
      <c r="A372" s="630"/>
      <c r="U372" s="350"/>
    </row>
    <row r="373" ht="15.75" customHeight="1">
      <c r="A373" s="630"/>
      <c r="U373" s="350"/>
    </row>
    <row r="374" ht="15.75" customHeight="1">
      <c r="A374" s="630"/>
      <c r="U374" s="350"/>
    </row>
    <row r="375" ht="15.75" customHeight="1">
      <c r="A375" s="630"/>
      <c r="U375" s="350"/>
    </row>
    <row r="376" ht="15.75" customHeight="1">
      <c r="A376" s="630"/>
      <c r="U376" s="350"/>
    </row>
    <row r="377" ht="15.75" customHeight="1">
      <c r="A377" s="630"/>
      <c r="U377" s="350"/>
    </row>
    <row r="378" ht="15.75" customHeight="1">
      <c r="A378" s="630"/>
      <c r="U378" s="350"/>
    </row>
    <row r="379" ht="15.75" customHeight="1">
      <c r="A379" s="630"/>
      <c r="U379" s="350"/>
    </row>
    <row r="380" ht="15.75" customHeight="1">
      <c r="A380" s="630"/>
      <c r="U380" s="350"/>
    </row>
    <row r="381" ht="15.75" customHeight="1">
      <c r="A381" s="630"/>
      <c r="U381" s="350"/>
    </row>
    <row r="382" ht="15.75" customHeight="1">
      <c r="A382" s="630"/>
      <c r="U382" s="350"/>
    </row>
    <row r="383" ht="15.75" customHeight="1">
      <c r="A383" s="630"/>
      <c r="U383" s="350"/>
    </row>
    <row r="384" ht="15.75" customHeight="1">
      <c r="A384" s="630"/>
      <c r="U384" s="350"/>
    </row>
    <row r="385" ht="15.75" customHeight="1">
      <c r="A385" s="630"/>
      <c r="U385" s="350"/>
    </row>
    <row r="386" ht="15.75" customHeight="1">
      <c r="A386" s="630"/>
      <c r="U386" s="350"/>
    </row>
    <row r="387" ht="15.75" customHeight="1">
      <c r="A387" s="630"/>
      <c r="U387" s="350"/>
    </row>
    <row r="388" ht="15.75" customHeight="1">
      <c r="A388" s="630"/>
      <c r="U388" s="350"/>
    </row>
    <row r="389" ht="15.75" customHeight="1">
      <c r="A389" s="630"/>
      <c r="U389" s="350"/>
    </row>
    <row r="390" ht="15.75" customHeight="1">
      <c r="A390" s="630"/>
      <c r="U390" s="350"/>
    </row>
    <row r="391" ht="15.75" customHeight="1">
      <c r="A391" s="630"/>
      <c r="U391" s="350"/>
    </row>
    <row r="392" ht="15.75" customHeight="1">
      <c r="A392" s="630"/>
      <c r="U392" s="350"/>
    </row>
    <row r="393" ht="15.75" customHeight="1">
      <c r="A393" s="630"/>
      <c r="U393" s="350"/>
    </row>
    <row r="394" ht="15.75" customHeight="1">
      <c r="A394" s="630"/>
      <c r="U394" s="350"/>
    </row>
    <row r="395" ht="15.75" customHeight="1">
      <c r="A395" s="630"/>
      <c r="U395" s="350"/>
    </row>
    <row r="396" ht="15.75" customHeight="1">
      <c r="A396" s="630"/>
      <c r="U396" s="350"/>
    </row>
    <row r="397" ht="15.75" customHeight="1">
      <c r="A397" s="630"/>
      <c r="U397" s="350"/>
    </row>
    <row r="398" ht="15.75" customHeight="1">
      <c r="A398" s="630"/>
      <c r="U398" s="350"/>
    </row>
    <row r="399" ht="15.75" customHeight="1">
      <c r="A399" s="630"/>
      <c r="U399" s="350"/>
    </row>
    <row r="400" ht="15.75" customHeight="1">
      <c r="A400" s="630"/>
      <c r="U400" s="350"/>
    </row>
    <row r="401" ht="15.75" customHeight="1">
      <c r="A401" s="630"/>
      <c r="U401" s="350"/>
    </row>
    <row r="402" ht="15.75" customHeight="1">
      <c r="A402" s="630"/>
      <c r="U402" s="350"/>
    </row>
    <row r="403" ht="15.75" customHeight="1">
      <c r="A403" s="630"/>
      <c r="U403" s="350"/>
    </row>
    <row r="404" ht="15.75" customHeight="1">
      <c r="A404" s="630"/>
      <c r="U404" s="350"/>
    </row>
    <row r="405" ht="15.75" customHeight="1">
      <c r="A405" s="630"/>
      <c r="U405" s="350"/>
    </row>
    <row r="406" ht="15.75" customHeight="1">
      <c r="A406" s="630"/>
      <c r="U406" s="350"/>
    </row>
    <row r="407" ht="15.75" customHeight="1">
      <c r="A407" s="630"/>
      <c r="U407" s="350"/>
    </row>
    <row r="408" ht="15.75" customHeight="1">
      <c r="A408" s="630"/>
      <c r="U408" s="350"/>
    </row>
    <row r="409" ht="15.75" customHeight="1">
      <c r="A409" s="630"/>
      <c r="U409" s="350"/>
    </row>
    <row r="410" ht="15.75" customHeight="1">
      <c r="A410" s="630"/>
      <c r="U410" s="350"/>
    </row>
    <row r="411" ht="15.75" customHeight="1">
      <c r="A411" s="630"/>
      <c r="U411" s="350"/>
    </row>
    <row r="412" ht="15.75" customHeight="1">
      <c r="A412" s="630"/>
      <c r="U412" s="350"/>
    </row>
    <row r="413" ht="15.75" customHeight="1">
      <c r="A413" s="630"/>
      <c r="U413" s="350"/>
    </row>
    <row r="414" ht="15.75" customHeight="1">
      <c r="A414" s="630"/>
      <c r="U414" s="350"/>
    </row>
    <row r="415" ht="15.75" customHeight="1">
      <c r="A415" s="630"/>
      <c r="U415" s="350"/>
    </row>
    <row r="416" ht="15.75" customHeight="1">
      <c r="A416" s="630"/>
      <c r="U416" s="350"/>
    </row>
    <row r="417" ht="15.75" customHeight="1">
      <c r="A417" s="630"/>
      <c r="U417" s="350"/>
    </row>
    <row r="418" ht="15.75" customHeight="1">
      <c r="A418" s="630"/>
      <c r="U418" s="350"/>
    </row>
    <row r="419" ht="15.75" customHeight="1">
      <c r="A419" s="630"/>
      <c r="U419" s="350"/>
    </row>
    <row r="420" ht="15.75" customHeight="1">
      <c r="A420" s="630"/>
      <c r="U420" s="350"/>
    </row>
    <row r="421" ht="15.75" customHeight="1">
      <c r="A421" s="630"/>
      <c r="U421" s="350"/>
    </row>
    <row r="422" ht="15.75" customHeight="1">
      <c r="A422" s="630"/>
      <c r="U422" s="350"/>
    </row>
    <row r="423" ht="15.75" customHeight="1">
      <c r="A423" s="630"/>
      <c r="U423" s="350"/>
    </row>
    <row r="424" ht="15.75" customHeight="1">
      <c r="A424" s="630"/>
      <c r="U424" s="350"/>
    </row>
    <row r="425" ht="15.75" customHeight="1">
      <c r="A425" s="630"/>
      <c r="U425" s="350"/>
    </row>
    <row r="426" ht="15.75" customHeight="1">
      <c r="A426" s="630"/>
      <c r="U426" s="350"/>
    </row>
    <row r="427" ht="15.75" customHeight="1">
      <c r="A427" s="630"/>
      <c r="U427" s="350"/>
    </row>
    <row r="428" ht="15.75" customHeight="1">
      <c r="A428" s="630"/>
      <c r="U428" s="350"/>
    </row>
    <row r="429" ht="15.75" customHeight="1">
      <c r="A429" s="630"/>
      <c r="U429" s="350"/>
    </row>
    <row r="430" ht="15.75" customHeight="1">
      <c r="A430" s="630"/>
      <c r="U430" s="350"/>
    </row>
    <row r="431" ht="15.75" customHeight="1">
      <c r="A431" s="630"/>
      <c r="U431" s="350"/>
    </row>
    <row r="432" ht="15.75" customHeight="1">
      <c r="A432" s="630"/>
      <c r="U432" s="350"/>
    </row>
    <row r="433" ht="15.75" customHeight="1">
      <c r="A433" s="630"/>
      <c r="U433" s="350"/>
    </row>
    <row r="434" ht="15.75" customHeight="1">
      <c r="A434" s="630"/>
      <c r="U434" s="350"/>
    </row>
    <row r="435" ht="15.75" customHeight="1">
      <c r="A435" s="630"/>
      <c r="U435" s="350"/>
    </row>
    <row r="436" ht="15.75" customHeight="1">
      <c r="A436" s="630"/>
      <c r="U436" s="350"/>
    </row>
    <row r="437" ht="15.75" customHeight="1">
      <c r="A437" s="630"/>
      <c r="U437" s="350"/>
    </row>
    <row r="438" ht="15.75" customHeight="1">
      <c r="A438" s="630"/>
      <c r="U438" s="350"/>
    </row>
    <row r="439" ht="15.75" customHeight="1">
      <c r="A439" s="630"/>
      <c r="U439" s="350"/>
    </row>
    <row r="440" ht="15.75" customHeight="1">
      <c r="A440" s="630"/>
      <c r="U440" s="350"/>
    </row>
    <row r="441" ht="15.75" customHeight="1">
      <c r="A441" s="630"/>
      <c r="U441" s="350"/>
    </row>
    <row r="442" ht="15.75" customHeight="1">
      <c r="A442" s="630"/>
      <c r="U442" s="350"/>
    </row>
    <row r="443" ht="15.75" customHeight="1">
      <c r="A443" s="630"/>
      <c r="U443" s="350"/>
    </row>
    <row r="444" ht="15.75" customHeight="1">
      <c r="A444" s="630"/>
      <c r="U444" s="350"/>
    </row>
    <row r="445" ht="15.75" customHeight="1">
      <c r="A445" s="630"/>
      <c r="U445" s="350"/>
    </row>
    <row r="446" ht="15.75" customHeight="1">
      <c r="A446" s="630"/>
      <c r="U446" s="350"/>
    </row>
    <row r="447" ht="15.75" customHeight="1">
      <c r="A447" s="630"/>
      <c r="U447" s="350"/>
    </row>
    <row r="448" ht="15.75" customHeight="1">
      <c r="A448" s="630"/>
      <c r="U448" s="350"/>
    </row>
    <row r="449" ht="15.75" customHeight="1">
      <c r="A449" s="630"/>
      <c r="U449" s="350"/>
    </row>
    <row r="450" ht="15.75" customHeight="1">
      <c r="A450" s="630"/>
      <c r="U450" s="350"/>
    </row>
    <row r="451" ht="15.75" customHeight="1">
      <c r="A451" s="630"/>
      <c r="U451" s="350"/>
    </row>
    <row r="452" ht="15.75" customHeight="1">
      <c r="A452" s="630"/>
      <c r="U452" s="350"/>
    </row>
    <row r="453" ht="15.75" customHeight="1">
      <c r="A453" s="630"/>
      <c r="U453" s="350"/>
    </row>
    <row r="454" ht="15.75" customHeight="1">
      <c r="A454" s="630"/>
      <c r="U454" s="350"/>
    </row>
    <row r="455" ht="15.75" customHeight="1">
      <c r="A455" s="630"/>
      <c r="U455" s="350"/>
    </row>
    <row r="456" ht="15.75" customHeight="1">
      <c r="A456" s="630"/>
      <c r="U456" s="350"/>
    </row>
    <row r="457" ht="15.75" customHeight="1">
      <c r="A457" s="630"/>
      <c r="U457" s="350"/>
    </row>
    <row r="458" ht="15.75" customHeight="1">
      <c r="A458" s="630"/>
      <c r="U458" s="350"/>
    </row>
    <row r="459" ht="15.75" customHeight="1">
      <c r="A459" s="630"/>
      <c r="U459" s="350"/>
    </row>
    <row r="460" ht="15.75" customHeight="1">
      <c r="A460" s="630"/>
      <c r="U460" s="350"/>
    </row>
    <row r="461" ht="15.75" customHeight="1">
      <c r="A461" s="630"/>
      <c r="U461" s="350"/>
    </row>
    <row r="462" ht="15.75" customHeight="1">
      <c r="A462" s="630"/>
      <c r="U462" s="350"/>
    </row>
    <row r="463" ht="15.75" customHeight="1">
      <c r="A463" s="630"/>
      <c r="U463" s="350"/>
    </row>
    <row r="464" ht="15.75" customHeight="1">
      <c r="A464" s="630"/>
      <c r="U464" s="350"/>
    </row>
    <row r="465" ht="15.75" customHeight="1">
      <c r="A465" s="630"/>
      <c r="U465" s="350"/>
    </row>
    <row r="466" ht="15.75" customHeight="1">
      <c r="A466" s="630"/>
      <c r="U466" s="350"/>
    </row>
    <row r="467" ht="15.75" customHeight="1">
      <c r="A467" s="630"/>
      <c r="U467" s="350"/>
    </row>
    <row r="468" ht="15.75" customHeight="1">
      <c r="A468" s="630"/>
      <c r="U468" s="350"/>
    </row>
    <row r="469" ht="15.75" customHeight="1">
      <c r="A469" s="630"/>
      <c r="U469" s="350"/>
    </row>
    <row r="470" ht="15.75" customHeight="1">
      <c r="A470" s="630"/>
      <c r="U470" s="350"/>
    </row>
    <row r="471" ht="15.75" customHeight="1">
      <c r="A471" s="630"/>
      <c r="U471" s="350"/>
    </row>
    <row r="472" ht="15.75" customHeight="1">
      <c r="A472" s="630"/>
      <c r="U472" s="350"/>
    </row>
    <row r="473" ht="15.75" customHeight="1">
      <c r="A473" s="630"/>
      <c r="U473" s="350"/>
    </row>
    <row r="474" ht="15.75" customHeight="1">
      <c r="A474" s="630"/>
      <c r="U474" s="350"/>
    </row>
    <row r="475" ht="15.75" customHeight="1">
      <c r="A475" s="630"/>
      <c r="U475" s="350"/>
    </row>
    <row r="476" ht="15.75" customHeight="1">
      <c r="A476" s="630"/>
      <c r="U476" s="350"/>
    </row>
    <row r="477" ht="15.75" customHeight="1">
      <c r="A477" s="630"/>
      <c r="U477" s="350"/>
    </row>
    <row r="478" ht="15.75" customHeight="1">
      <c r="A478" s="630"/>
      <c r="U478" s="350"/>
    </row>
    <row r="479" ht="15.75" customHeight="1">
      <c r="A479" s="630"/>
      <c r="U479" s="350"/>
    </row>
    <row r="480" ht="15.75" customHeight="1">
      <c r="A480" s="630"/>
      <c r="U480" s="350"/>
    </row>
    <row r="481" ht="15.75" customHeight="1">
      <c r="A481" s="630"/>
      <c r="U481" s="350"/>
    </row>
    <row r="482" ht="15.75" customHeight="1">
      <c r="A482" s="630"/>
      <c r="U482" s="350"/>
    </row>
    <row r="483" ht="15.75" customHeight="1">
      <c r="A483" s="630"/>
      <c r="U483" s="350"/>
    </row>
    <row r="484" ht="15.75" customHeight="1">
      <c r="A484" s="630"/>
      <c r="U484" s="350"/>
    </row>
    <row r="485" ht="15.75" customHeight="1">
      <c r="A485" s="630"/>
      <c r="U485" s="350"/>
    </row>
    <row r="486" ht="15.75" customHeight="1">
      <c r="A486" s="630"/>
      <c r="U486" s="350"/>
    </row>
    <row r="487" ht="15.75" customHeight="1">
      <c r="A487" s="630"/>
      <c r="U487" s="350"/>
    </row>
    <row r="488" ht="15.75" customHeight="1">
      <c r="A488" s="630"/>
      <c r="U488" s="350"/>
    </row>
    <row r="489" ht="15.75" customHeight="1">
      <c r="A489" s="630"/>
      <c r="U489" s="350"/>
    </row>
    <row r="490" ht="15.75" customHeight="1">
      <c r="A490" s="630"/>
      <c r="U490" s="350"/>
    </row>
    <row r="491" ht="15.75" customHeight="1">
      <c r="A491" s="630"/>
      <c r="U491" s="350"/>
    </row>
    <row r="492" ht="15.75" customHeight="1">
      <c r="A492" s="630"/>
      <c r="U492" s="350"/>
    </row>
    <row r="493" ht="15.75" customHeight="1">
      <c r="A493" s="630"/>
      <c r="U493" s="350"/>
    </row>
    <row r="494" ht="15.75" customHeight="1">
      <c r="A494" s="630"/>
      <c r="U494" s="350"/>
    </row>
    <row r="495" ht="15.75" customHeight="1">
      <c r="A495" s="630"/>
      <c r="U495" s="350"/>
    </row>
    <row r="496" ht="15.75" customHeight="1">
      <c r="A496" s="630"/>
      <c r="U496" s="350"/>
    </row>
    <row r="497" ht="15.75" customHeight="1">
      <c r="A497" s="630"/>
      <c r="U497" s="350"/>
    </row>
    <row r="498" ht="15.75" customHeight="1">
      <c r="A498" s="630"/>
      <c r="U498" s="350"/>
    </row>
    <row r="499" ht="15.75" customHeight="1">
      <c r="A499" s="630"/>
      <c r="U499" s="350"/>
    </row>
    <row r="500" ht="15.75" customHeight="1">
      <c r="A500" s="630"/>
      <c r="U500" s="350"/>
    </row>
    <row r="501" ht="15.75" customHeight="1">
      <c r="A501" s="630"/>
      <c r="U501" s="350"/>
    </row>
    <row r="502" ht="15.75" customHeight="1">
      <c r="A502" s="630"/>
      <c r="U502" s="350"/>
    </row>
    <row r="503" ht="15.75" customHeight="1">
      <c r="A503" s="630"/>
      <c r="U503" s="350"/>
    </row>
    <row r="504" ht="15.75" customHeight="1">
      <c r="A504" s="630"/>
      <c r="U504" s="350"/>
    </row>
    <row r="505" ht="15.75" customHeight="1">
      <c r="A505" s="630"/>
      <c r="U505" s="350"/>
    </row>
    <row r="506" ht="15.75" customHeight="1">
      <c r="A506" s="630"/>
      <c r="U506" s="350"/>
    </row>
    <row r="507" ht="15.75" customHeight="1">
      <c r="A507" s="630"/>
      <c r="U507" s="350"/>
    </row>
    <row r="508" ht="15.75" customHeight="1">
      <c r="A508" s="630"/>
      <c r="U508" s="350"/>
    </row>
    <row r="509" ht="15.75" customHeight="1">
      <c r="A509" s="630"/>
      <c r="U509" s="350"/>
    </row>
    <row r="510" ht="15.75" customHeight="1">
      <c r="A510" s="630"/>
      <c r="U510" s="350"/>
    </row>
    <row r="511" ht="15.75" customHeight="1">
      <c r="A511" s="630"/>
      <c r="U511" s="350"/>
    </row>
    <row r="512" ht="15.75" customHeight="1">
      <c r="A512" s="630"/>
      <c r="U512" s="350"/>
    </row>
    <row r="513" ht="15.75" customHeight="1">
      <c r="A513" s="630"/>
      <c r="U513" s="350"/>
    </row>
    <row r="514" ht="15.75" customHeight="1">
      <c r="A514" s="630"/>
      <c r="U514" s="350"/>
    </row>
    <row r="515" ht="15.75" customHeight="1">
      <c r="A515" s="630"/>
      <c r="U515" s="350"/>
    </row>
    <row r="516" ht="15.75" customHeight="1">
      <c r="A516" s="630"/>
      <c r="U516" s="350"/>
    </row>
    <row r="517" ht="15.75" customHeight="1">
      <c r="A517" s="630"/>
      <c r="U517" s="350"/>
    </row>
    <row r="518" ht="15.75" customHeight="1">
      <c r="A518" s="630"/>
      <c r="U518" s="350"/>
    </row>
    <row r="519" ht="15.75" customHeight="1">
      <c r="A519" s="630"/>
      <c r="U519" s="350"/>
    </row>
    <row r="520" ht="15.75" customHeight="1">
      <c r="A520" s="630"/>
      <c r="U520" s="350"/>
    </row>
    <row r="521" ht="15.75" customHeight="1">
      <c r="A521" s="630"/>
      <c r="U521" s="350"/>
    </row>
    <row r="522" ht="15.75" customHeight="1">
      <c r="A522" s="630"/>
      <c r="U522" s="350"/>
    </row>
    <row r="523" ht="15.75" customHeight="1">
      <c r="A523" s="630"/>
      <c r="U523" s="350"/>
    </row>
    <row r="524" ht="15.75" customHeight="1">
      <c r="A524" s="630"/>
      <c r="U524" s="350"/>
    </row>
    <row r="525" ht="15.75" customHeight="1">
      <c r="A525" s="630"/>
      <c r="U525" s="350"/>
    </row>
    <row r="526" ht="15.75" customHeight="1">
      <c r="A526" s="630"/>
      <c r="U526" s="350"/>
    </row>
    <row r="527" ht="15.75" customHeight="1">
      <c r="A527" s="630"/>
      <c r="U527" s="350"/>
    </row>
    <row r="528" ht="15.75" customHeight="1">
      <c r="A528" s="630"/>
      <c r="U528" s="350"/>
    </row>
    <row r="529" ht="15.75" customHeight="1">
      <c r="A529" s="630"/>
      <c r="U529" s="350"/>
    </row>
    <row r="530" ht="15.75" customHeight="1">
      <c r="A530" s="630"/>
      <c r="U530" s="350"/>
    </row>
    <row r="531" ht="15.75" customHeight="1">
      <c r="A531" s="630"/>
      <c r="U531" s="350"/>
    </row>
    <row r="532" ht="15.75" customHeight="1">
      <c r="A532" s="630"/>
      <c r="U532" s="350"/>
    </row>
    <row r="533" ht="15.75" customHeight="1">
      <c r="A533" s="630"/>
      <c r="U533" s="350"/>
    </row>
    <row r="534" ht="15.75" customHeight="1">
      <c r="A534" s="630"/>
      <c r="U534" s="350"/>
    </row>
    <row r="535" ht="15.75" customHeight="1">
      <c r="A535" s="630"/>
      <c r="U535" s="350"/>
    </row>
    <row r="536" ht="15.75" customHeight="1">
      <c r="A536" s="630"/>
      <c r="U536" s="350"/>
    </row>
    <row r="537" ht="15.75" customHeight="1">
      <c r="A537" s="630"/>
      <c r="U537" s="350"/>
    </row>
    <row r="538" ht="15.75" customHeight="1">
      <c r="A538" s="630"/>
      <c r="U538" s="350"/>
    </row>
    <row r="539" ht="15.75" customHeight="1">
      <c r="A539" s="630"/>
      <c r="U539" s="350"/>
    </row>
    <row r="540" ht="15.75" customHeight="1">
      <c r="A540" s="630"/>
      <c r="U540" s="350"/>
    </row>
    <row r="541" ht="15.75" customHeight="1">
      <c r="A541" s="630"/>
      <c r="U541" s="350"/>
    </row>
    <row r="542" ht="15.75" customHeight="1">
      <c r="A542" s="630"/>
      <c r="U542" s="350"/>
    </row>
    <row r="543" ht="15.75" customHeight="1">
      <c r="A543" s="630"/>
      <c r="U543" s="350"/>
    </row>
    <row r="544" ht="15.75" customHeight="1">
      <c r="A544" s="630"/>
      <c r="U544" s="350"/>
    </row>
    <row r="545" ht="15.75" customHeight="1">
      <c r="A545" s="630"/>
      <c r="U545" s="350"/>
    </row>
    <row r="546" ht="15.75" customHeight="1">
      <c r="A546" s="630"/>
      <c r="U546" s="350"/>
    </row>
    <row r="547" ht="15.75" customHeight="1">
      <c r="A547" s="630"/>
      <c r="U547" s="350"/>
    </row>
    <row r="548" ht="15.75" customHeight="1">
      <c r="A548" s="630"/>
      <c r="U548" s="350"/>
    </row>
    <row r="549" ht="15.75" customHeight="1">
      <c r="A549" s="630"/>
      <c r="U549" s="350"/>
    </row>
    <row r="550" ht="15.75" customHeight="1">
      <c r="A550" s="630"/>
      <c r="U550" s="350"/>
    </row>
    <row r="551" ht="15.75" customHeight="1">
      <c r="A551" s="630"/>
      <c r="U551" s="350"/>
    </row>
    <row r="552" ht="15.75" customHeight="1">
      <c r="A552" s="630"/>
      <c r="U552" s="350"/>
    </row>
    <row r="553" ht="15.75" customHeight="1">
      <c r="A553" s="630"/>
      <c r="U553" s="350"/>
    </row>
    <row r="554" ht="15.75" customHeight="1">
      <c r="A554" s="630"/>
      <c r="U554" s="350"/>
    </row>
    <row r="555" ht="15.75" customHeight="1">
      <c r="A555" s="630"/>
      <c r="U555" s="350"/>
    </row>
    <row r="556" ht="15.75" customHeight="1">
      <c r="A556" s="630"/>
      <c r="U556" s="350"/>
    </row>
    <row r="557" ht="15.75" customHeight="1">
      <c r="A557" s="630"/>
      <c r="U557" s="350"/>
    </row>
    <row r="558" ht="15.75" customHeight="1">
      <c r="A558" s="630"/>
      <c r="U558" s="350"/>
    </row>
    <row r="559" ht="15.75" customHeight="1">
      <c r="A559" s="630"/>
      <c r="U559" s="350"/>
    </row>
    <row r="560" ht="15.75" customHeight="1">
      <c r="A560" s="630"/>
      <c r="U560" s="350"/>
    </row>
    <row r="561" ht="15.75" customHeight="1">
      <c r="A561" s="630"/>
      <c r="U561" s="350"/>
    </row>
    <row r="562" ht="15.75" customHeight="1">
      <c r="A562" s="630"/>
      <c r="U562" s="350"/>
    </row>
    <row r="563" ht="15.75" customHeight="1">
      <c r="A563" s="630"/>
      <c r="U563" s="350"/>
    </row>
    <row r="564" ht="15.75" customHeight="1">
      <c r="A564" s="630"/>
      <c r="U564" s="350"/>
    </row>
    <row r="565" ht="15.75" customHeight="1">
      <c r="A565" s="630"/>
      <c r="U565" s="350"/>
    </row>
    <row r="566" ht="15.75" customHeight="1">
      <c r="A566" s="630"/>
      <c r="U566" s="350"/>
    </row>
    <row r="567" ht="15.75" customHeight="1">
      <c r="A567" s="630"/>
      <c r="U567" s="350"/>
    </row>
    <row r="568" ht="15.75" customHeight="1">
      <c r="A568" s="630"/>
      <c r="U568" s="350"/>
    </row>
    <row r="569" ht="15.75" customHeight="1">
      <c r="A569" s="630"/>
      <c r="U569" s="350"/>
    </row>
    <row r="570" ht="15.75" customHeight="1">
      <c r="A570" s="630"/>
      <c r="U570" s="350"/>
    </row>
    <row r="571" ht="15.75" customHeight="1">
      <c r="A571" s="630"/>
      <c r="U571" s="350"/>
    </row>
    <row r="572" ht="15.75" customHeight="1">
      <c r="A572" s="630"/>
      <c r="U572" s="350"/>
    </row>
    <row r="573" ht="15.75" customHeight="1">
      <c r="A573" s="630"/>
      <c r="U573" s="350"/>
    </row>
    <row r="574" ht="15.75" customHeight="1">
      <c r="A574" s="630"/>
      <c r="U574" s="350"/>
    </row>
    <row r="575" ht="15.75" customHeight="1">
      <c r="A575" s="630"/>
      <c r="U575" s="350"/>
    </row>
    <row r="576" ht="15.75" customHeight="1">
      <c r="A576" s="630"/>
      <c r="U576" s="350"/>
    </row>
    <row r="577" ht="15.75" customHeight="1">
      <c r="A577" s="630"/>
      <c r="U577" s="350"/>
    </row>
    <row r="578" ht="15.75" customHeight="1">
      <c r="A578" s="630"/>
      <c r="U578" s="350"/>
    </row>
    <row r="579" ht="15.75" customHeight="1">
      <c r="A579" s="630"/>
      <c r="U579" s="350"/>
    </row>
    <row r="580" ht="15.75" customHeight="1">
      <c r="A580" s="630"/>
      <c r="U580" s="350"/>
    </row>
    <row r="581" ht="15.75" customHeight="1">
      <c r="A581" s="630"/>
      <c r="U581" s="350"/>
    </row>
    <row r="582" ht="15.75" customHeight="1">
      <c r="A582" s="630"/>
      <c r="U582" s="350"/>
    </row>
    <row r="583" ht="15.75" customHeight="1">
      <c r="A583" s="630"/>
      <c r="U583" s="350"/>
    </row>
    <row r="584" ht="15.75" customHeight="1">
      <c r="A584" s="630"/>
      <c r="U584" s="350"/>
    </row>
    <row r="585" ht="15.75" customHeight="1">
      <c r="A585" s="630"/>
      <c r="U585" s="350"/>
    </row>
    <row r="586" ht="15.75" customHeight="1">
      <c r="A586" s="630"/>
      <c r="U586" s="350"/>
    </row>
    <row r="587" ht="15.75" customHeight="1">
      <c r="A587" s="630"/>
      <c r="U587" s="350"/>
    </row>
    <row r="588" ht="15.75" customHeight="1">
      <c r="A588" s="630"/>
      <c r="U588" s="350"/>
    </row>
    <row r="589" ht="15.75" customHeight="1">
      <c r="A589" s="630"/>
      <c r="U589" s="350"/>
    </row>
    <row r="590" ht="15.75" customHeight="1">
      <c r="A590" s="630"/>
      <c r="U590" s="350"/>
    </row>
    <row r="591" ht="15.75" customHeight="1">
      <c r="A591" s="630"/>
      <c r="U591" s="350"/>
    </row>
    <row r="592" ht="15.75" customHeight="1">
      <c r="A592" s="630"/>
      <c r="U592" s="350"/>
    </row>
    <row r="593" ht="15.75" customHeight="1">
      <c r="A593" s="630"/>
      <c r="U593" s="350"/>
    </row>
    <row r="594" ht="15.75" customHeight="1">
      <c r="A594" s="630"/>
      <c r="U594" s="350"/>
    </row>
    <row r="595" ht="15.75" customHeight="1">
      <c r="A595" s="630"/>
      <c r="U595" s="350"/>
    </row>
    <row r="596" ht="15.75" customHeight="1">
      <c r="A596" s="630"/>
      <c r="U596" s="350"/>
    </row>
    <row r="597" ht="15.75" customHeight="1">
      <c r="A597" s="630"/>
      <c r="U597" s="350"/>
    </row>
    <row r="598" ht="15.75" customHeight="1">
      <c r="A598" s="630"/>
      <c r="U598" s="350"/>
    </row>
    <row r="599" ht="15.75" customHeight="1">
      <c r="A599" s="630"/>
      <c r="U599" s="350"/>
    </row>
    <row r="600" ht="15.75" customHeight="1">
      <c r="A600" s="630"/>
      <c r="U600" s="350"/>
    </row>
    <row r="601" ht="15.75" customHeight="1">
      <c r="A601" s="630"/>
      <c r="U601" s="350"/>
    </row>
    <row r="602" ht="15.75" customHeight="1">
      <c r="A602" s="630"/>
      <c r="U602" s="350"/>
    </row>
    <row r="603" ht="15.75" customHeight="1">
      <c r="A603" s="630"/>
      <c r="U603" s="350"/>
    </row>
    <row r="604" ht="15.75" customHeight="1">
      <c r="A604" s="630"/>
      <c r="U604" s="350"/>
    </row>
    <row r="605" ht="15.75" customHeight="1">
      <c r="A605" s="630"/>
      <c r="U605" s="350"/>
    </row>
    <row r="606" ht="15.75" customHeight="1">
      <c r="A606" s="630"/>
      <c r="U606" s="350"/>
    </row>
    <row r="607" ht="15.75" customHeight="1">
      <c r="A607" s="630"/>
      <c r="U607" s="350"/>
    </row>
    <row r="608" ht="15.75" customHeight="1">
      <c r="A608" s="630"/>
      <c r="U608" s="350"/>
    </row>
    <row r="609" ht="15.75" customHeight="1">
      <c r="A609" s="630"/>
      <c r="U609" s="350"/>
    </row>
    <row r="610" ht="15.75" customHeight="1">
      <c r="A610" s="630"/>
      <c r="U610" s="350"/>
    </row>
    <row r="611" ht="15.75" customHeight="1">
      <c r="A611" s="630"/>
      <c r="U611" s="350"/>
    </row>
    <row r="612" ht="15.75" customHeight="1">
      <c r="A612" s="630"/>
      <c r="U612" s="350"/>
    </row>
    <row r="613" ht="15.75" customHeight="1">
      <c r="A613" s="630"/>
      <c r="U613" s="350"/>
    </row>
    <row r="614" ht="15.75" customHeight="1">
      <c r="A614" s="630"/>
      <c r="U614" s="350"/>
    </row>
    <row r="615" ht="15.75" customHeight="1">
      <c r="A615" s="630"/>
      <c r="U615" s="350"/>
    </row>
    <row r="616" ht="15.75" customHeight="1">
      <c r="A616" s="630"/>
      <c r="U616" s="350"/>
    </row>
    <row r="617" ht="15.75" customHeight="1">
      <c r="A617" s="630"/>
      <c r="U617" s="350"/>
    </row>
    <row r="618" ht="15.75" customHeight="1">
      <c r="A618" s="630"/>
      <c r="U618" s="350"/>
    </row>
    <row r="619" ht="15.75" customHeight="1">
      <c r="A619" s="630"/>
      <c r="U619" s="350"/>
    </row>
    <row r="620" ht="15.75" customHeight="1">
      <c r="A620" s="630"/>
      <c r="U620" s="350"/>
    </row>
    <row r="621" ht="15.75" customHeight="1">
      <c r="A621" s="630"/>
      <c r="U621" s="350"/>
    </row>
    <row r="622" ht="15.75" customHeight="1">
      <c r="A622" s="630"/>
      <c r="U622" s="350"/>
    </row>
    <row r="623" ht="15.75" customHeight="1">
      <c r="A623" s="630"/>
      <c r="U623" s="350"/>
    </row>
    <row r="624" ht="15.75" customHeight="1">
      <c r="A624" s="630"/>
      <c r="U624" s="350"/>
    </row>
    <row r="625" ht="15.75" customHeight="1">
      <c r="A625" s="630"/>
      <c r="U625" s="350"/>
    </row>
    <row r="626" ht="15.75" customHeight="1">
      <c r="A626" s="630"/>
      <c r="U626" s="350"/>
    </row>
    <row r="627" ht="15.75" customHeight="1">
      <c r="A627" s="630"/>
      <c r="U627" s="350"/>
    </row>
    <row r="628" ht="15.75" customHeight="1">
      <c r="A628" s="630"/>
      <c r="U628" s="350"/>
    </row>
    <row r="629" ht="15.75" customHeight="1">
      <c r="A629" s="630"/>
      <c r="U629" s="350"/>
    </row>
    <row r="630" ht="15.75" customHeight="1">
      <c r="A630" s="630"/>
      <c r="U630" s="350"/>
    </row>
    <row r="631" ht="15.75" customHeight="1">
      <c r="A631" s="630"/>
      <c r="U631" s="350"/>
    </row>
    <row r="632" ht="15.75" customHeight="1">
      <c r="A632" s="630"/>
      <c r="U632" s="350"/>
    </row>
    <row r="633" ht="15.75" customHeight="1">
      <c r="A633" s="630"/>
      <c r="U633" s="350"/>
    </row>
    <row r="634" ht="15.75" customHeight="1">
      <c r="A634" s="630"/>
      <c r="U634" s="350"/>
    </row>
    <row r="635" ht="15.75" customHeight="1">
      <c r="A635" s="630"/>
      <c r="U635" s="350"/>
    </row>
    <row r="636" ht="15.75" customHeight="1">
      <c r="A636" s="630"/>
      <c r="U636" s="350"/>
    </row>
    <row r="637" ht="15.75" customHeight="1">
      <c r="A637" s="630"/>
      <c r="U637" s="350"/>
    </row>
    <row r="638" ht="15.75" customHeight="1">
      <c r="A638" s="630"/>
      <c r="U638" s="350"/>
    </row>
    <row r="639" ht="15.75" customHeight="1">
      <c r="A639" s="630"/>
      <c r="U639" s="350"/>
    </row>
    <row r="640" ht="15.75" customHeight="1">
      <c r="A640" s="630"/>
      <c r="U640" s="350"/>
    </row>
    <row r="641" ht="15.75" customHeight="1">
      <c r="A641" s="630"/>
      <c r="U641" s="350"/>
    </row>
    <row r="642" ht="15.75" customHeight="1">
      <c r="A642" s="630"/>
      <c r="U642" s="350"/>
    </row>
    <row r="643" ht="15.75" customHeight="1">
      <c r="A643" s="630"/>
      <c r="U643" s="350"/>
    </row>
    <row r="644" ht="15.75" customHeight="1">
      <c r="A644" s="630"/>
      <c r="U644" s="350"/>
    </row>
    <row r="645" ht="15.75" customHeight="1">
      <c r="A645" s="630"/>
      <c r="U645" s="350"/>
    </row>
    <row r="646" ht="15.75" customHeight="1">
      <c r="A646" s="630"/>
      <c r="U646" s="350"/>
    </row>
    <row r="647" ht="15.75" customHeight="1">
      <c r="A647" s="630"/>
      <c r="U647" s="350"/>
    </row>
    <row r="648" ht="15.75" customHeight="1">
      <c r="A648" s="630"/>
      <c r="U648" s="350"/>
    </row>
    <row r="649" ht="15.75" customHeight="1">
      <c r="A649" s="630"/>
      <c r="U649" s="350"/>
    </row>
    <row r="650" ht="15.75" customHeight="1">
      <c r="A650" s="630"/>
      <c r="U650" s="350"/>
    </row>
    <row r="651" ht="15.75" customHeight="1">
      <c r="A651" s="630"/>
      <c r="U651" s="350"/>
    </row>
    <row r="652" ht="15.75" customHeight="1">
      <c r="A652" s="630"/>
      <c r="U652" s="350"/>
    </row>
    <row r="653" ht="15.75" customHeight="1">
      <c r="A653" s="630"/>
      <c r="U653" s="350"/>
    </row>
    <row r="654" ht="15.75" customHeight="1">
      <c r="A654" s="630"/>
      <c r="U654" s="350"/>
    </row>
    <row r="655" ht="15.75" customHeight="1">
      <c r="A655" s="630"/>
      <c r="U655" s="350"/>
    </row>
    <row r="656" ht="15.75" customHeight="1">
      <c r="A656" s="630"/>
      <c r="U656" s="350"/>
    </row>
    <row r="657" ht="15.75" customHeight="1">
      <c r="A657" s="630"/>
      <c r="U657" s="350"/>
    </row>
    <row r="658" ht="15.75" customHeight="1">
      <c r="A658" s="630"/>
      <c r="U658" s="350"/>
    </row>
    <row r="659" ht="15.75" customHeight="1">
      <c r="A659" s="630"/>
      <c r="U659" s="350"/>
    </row>
    <row r="660" ht="15.75" customHeight="1">
      <c r="A660" s="630"/>
      <c r="U660" s="350"/>
    </row>
    <row r="661" ht="15.75" customHeight="1">
      <c r="A661" s="630"/>
      <c r="U661" s="350"/>
    </row>
    <row r="662" ht="15.75" customHeight="1">
      <c r="A662" s="630"/>
      <c r="U662" s="350"/>
    </row>
    <row r="663" ht="15.75" customHeight="1">
      <c r="A663" s="630"/>
      <c r="U663" s="350"/>
    </row>
    <row r="664" ht="15.75" customHeight="1">
      <c r="A664" s="630"/>
      <c r="U664" s="350"/>
    </row>
    <row r="665" ht="15.75" customHeight="1">
      <c r="A665" s="630"/>
      <c r="U665" s="350"/>
    </row>
    <row r="666" ht="15.75" customHeight="1">
      <c r="A666" s="630"/>
      <c r="U666" s="350"/>
    </row>
    <row r="667" ht="15.75" customHeight="1">
      <c r="A667" s="630"/>
      <c r="U667" s="350"/>
    </row>
    <row r="668" ht="15.75" customHeight="1">
      <c r="A668" s="630"/>
      <c r="U668" s="350"/>
    </row>
    <row r="669" ht="15.75" customHeight="1">
      <c r="A669" s="630"/>
      <c r="U669" s="350"/>
    </row>
    <row r="670" ht="15.75" customHeight="1">
      <c r="A670" s="630"/>
      <c r="U670" s="350"/>
    </row>
    <row r="671" ht="15.75" customHeight="1">
      <c r="A671" s="630"/>
      <c r="U671" s="350"/>
    </row>
    <row r="672" ht="15.75" customHeight="1">
      <c r="A672" s="630"/>
      <c r="U672" s="350"/>
    </row>
    <row r="673" ht="15.75" customHeight="1">
      <c r="A673" s="630"/>
      <c r="U673" s="350"/>
    </row>
    <row r="674" ht="15.75" customHeight="1">
      <c r="A674" s="630"/>
      <c r="U674" s="350"/>
    </row>
    <row r="675" ht="15.75" customHeight="1">
      <c r="A675" s="630"/>
      <c r="U675" s="350"/>
    </row>
    <row r="676" ht="15.75" customHeight="1">
      <c r="A676" s="630"/>
      <c r="U676" s="350"/>
    </row>
    <row r="677" ht="15.75" customHeight="1">
      <c r="A677" s="630"/>
      <c r="U677" s="350"/>
    </row>
    <row r="678" ht="15.75" customHeight="1">
      <c r="A678" s="630"/>
      <c r="U678" s="350"/>
    </row>
    <row r="679" ht="15.75" customHeight="1">
      <c r="A679" s="630"/>
      <c r="U679" s="350"/>
    </row>
    <row r="680" ht="15.75" customHeight="1">
      <c r="A680" s="630"/>
      <c r="U680" s="350"/>
    </row>
    <row r="681" ht="15.75" customHeight="1">
      <c r="A681" s="630"/>
      <c r="U681" s="350"/>
    </row>
    <row r="682" ht="15.75" customHeight="1">
      <c r="A682" s="630"/>
      <c r="U682" s="350"/>
    </row>
    <row r="683" ht="15.75" customHeight="1">
      <c r="A683" s="630"/>
      <c r="U683" s="350"/>
    </row>
    <row r="684" ht="15.75" customHeight="1">
      <c r="A684" s="630"/>
      <c r="U684" s="350"/>
    </row>
    <row r="685" ht="15.75" customHeight="1">
      <c r="A685" s="630"/>
      <c r="U685" s="350"/>
    </row>
    <row r="686" ht="15.75" customHeight="1">
      <c r="A686" s="630"/>
      <c r="U686" s="350"/>
    </row>
    <row r="687" ht="15.75" customHeight="1">
      <c r="A687" s="630"/>
      <c r="U687" s="350"/>
    </row>
    <row r="688" ht="15.75" customHeight="1">
      <c r="A688" s="630"/>
      <c r="U688" s="350"/>
    </row>
    <row r="689" ht="15.75" customHeight="1">
      <c r="A689" s="630"/>
      <c r="U689" s="350"/>
    </row>
    <row r="690" ht="15.75" customHeight="1">
      <c r="A690" s="630"/>
      <c r="U690" s="350"/>
    </row>
    <row r="691" ht="15.75" customHeight="1">
      <c r="A691" s="630"/>
      <c r="U691" s="350"/>
    </row>
    <row r="692" ht="15.75" customHeight="1">
      <c r="A692" s="630"/>
      <c r="U692" s="350"/>
    </row>
    <row r="693" ht="15.75" customHeight="1">
      <c r="A693" s="630"/>
      <c r="U693" s="350"/>
    </row>
    <row r="694" ht="15.75" customHeight="1">
      <c r="A694" s="630"/>
      <c r="U694" s="350"/>
    </row>
    <row r="695" ht="15.75" customHeight="1">
      <c r="A695" s="630"/>
      <c r="U695" s="350"/>
    </row>
    <row r="696" ht="15.75" customHeight="1">
      <c r="A696" s="630"/>
      <c r="U696" s="350"/>
    </row>
    <row r="697" ht="15.75" customHeight="1">
      <c r="A697" s="630"/>
      <c r="U697" s="350"/>
    </row>
    <row r="698" ht="15.75" customHeight="1">
      <c r="A698" s="630"/>
      <c r="U698" s="350"/>
    </row>
    <row r="699" ht="15.75" customHeight="1">
      <c r="A699" s="630"/>
      <c r="U699" s="350"/>
    </row>
    <row r="700" ht="15.75" customHeight="1">
      <c r="A700" s="630"/>
      <c r="U700" s="350"/>
    </row>
    <row r="701" ht="15.75" customHeight="1">
      <c r="A701" s="630"/>
      <c r="U701" s="350"/>
    </row>
    <row r="702" ht="15.75" customHeight="1">
      <c r="A702" s="630"/>
      <c r="U702" s="350"/>
    </row>
    <row r="703" ht="15.75" customHeight="1">
      <c r="A703" s="630"/>
      <c r="U703" s="350"/>
    </row>
    <row r="704" ht="15.75" customHeight="1">
      <c r="A704" s="630"/>
      <c r="U704" s="350"/>
    </row>
    <row r="705" ht="15.75" customHeight="1">
      <c r="A705" s="630"/>
      <c r="U705" s="350"/>
    </row>
    <row r="706" ht="15.75" customHeight="1">
      <c r="A706" s="630"/>
      <c r="U706" s="350"/>
    </row>
    <row r="707" ht="15.75" customHeight="1">
      <c r="A707" s="630"/>
      <c r="U707" s="350"/>
    </row>
    <row r="708" ht="15.75" customHeight="1">
      <c r="A708" s="630"/>
      <c r="U708" s="350"/>
    </row>
    <row r="709" ht="15.75" customHeight="1">
      <c r="A709" s="630"/>
      <c r="U709" s="350"/>
    </row>
    <row r="710" ht="15.75" customHeight="1">
      <c r="A710" s="630"/>
      <c r="U710" s="350"/>
    </row>
    <row r="711" ht="15.75" customHeight="1">
      <c r="A711" s="630"/>
      <c r="U711" s="350"/>
    </row>
    <row r="712" ht="15.75" customHeight="1">
      <c r="A712" s="630"/>
      <c r="U712" s="350"/>
    </row>
    <row r="713" ht="15.75" customHeight="1">
      <c r="A713" s="630"/>
      <c r="U713" s="350"/>
    </row>
    <row r="714" ht="15.75" customHeight="1">
      <c r="A714" s="630"/>
      <c r="U714" s="350"/>
    </row>
    <row r="715" ht="15.75" customHeight="1">
      <c r="A715" s="630"/>
      <c r="U715" s="350"/>
    </row>
    <row r="716" ht="15.75" customHeight="1">
      <c r="A716" s="630"/>
      <c r="U716" s="350"/>
    </row>
    <row r="717" ht="15.75" customHeight="1">
      <c r="A717" s="630"/>
      <c r="U717" s="350"/>
    </row>
    <row r="718" ht="15.75" customHeight="1">
      <c r="A718" s="630"/>
      <c r="U718" s="350"/>
    </row>
    <row r="719" ht="15.75" customHeight="1">
      <c r="A719" s="630"/>
      <c r="U719" s="350"/>
    </row>
    <row r="720" ht="15.75" customHeight="1">
      <c r="A720" s="630"/>
      <c r="U720" s="350"/>
    </row>
    <row r="721" ht="15.75" customHeight="1">
      <c r="A721" s="630"/>
      <c r="U721" s="350"/>
    </row>
    <row r="722" ht="15.75" customHeight="1">
      <c r="A722" s="630"/>
      <c r="U722" s="350"/>
    </row>
    <row r="723" ht="15.75" customHeight="1">
      <c r="A723" s="630"/>
      <c r="U723" s="350"/>
    </row>
    <row r="724" ht="15.75" customHeight="1">
      <c r="A724" s="630"/>
      <c r="U724" s="350"/>
    </row>
    <row r="725" ht="15.75" customHeight="1">
      <c r="A725" s="630"/>
      <c r="U725" s="350"/>
    </row>
    <row r="726" ht="15.75" customHeight="1">
      <c r="A726" s="630"/>
      <c r="U726" s="350"/>
    </row>
    <row r="727" ht="15.75" customHeight="1">
      <c r="A727" s="630"/>
      <c r="U727" s="350"/>
    </row>
    <row r="728" ht="15.75" customHeight="1">
      <c r="A728" s="630"/>
      <c r="U728" s="350"/>
    </row>
    <row r="729" ht="15.75" customHeight="1">
      <c r="A729" s="630"/>
      <c r="U729" s="350"/>
    </row>
    <row r="730" ht="15.75" customHeight="1">
      <c r="A730" s="630"/>
      <c r="U730" s="350"/>
    </row>
    <row r="731" ht="15.75" customHeight="1">
      <c r="A731" s="630"/>
      <c r="U731" s="350"/>
    </row>
    <row r="732" ht="15.75" customHeight="1">
      <c r="A732" s="630"/>
      <c r="U732" s="350"/>
    </row>
    <row r="733" ht="15.75" customHeight="1">
      <c r="A733" s="630"/>
      <c r="U733" s="350"/>
    </row>
    <row r="734" ht="15.75" customHeight="1">
      <c r="A734" s="630"/>
      <c r="U734" s="350"/>
    </row>
    <row r="735" ht="15.75" customHeight="1">
      <c r="A735" s="630"/>
      <c r="U735" s="350"/>
    </row>
    <row r="736" ht="15.75" customHeight="1">
      <c r="A736" s="630"/>
      <c r="U736" s="350"/>
    </row>
    <row r="737" ht="15.75" customHeight="1">
      <c r="A737" s="630"/>
      <c r="U737" s="350"/>
    </row>
    <row r="738" ht="15.75" customHeight="1">
      <c r="A738" s="630"/>
      <c r="U738" s="350"/>
    </row>
    <row r="739" ht="15.75" customHeight="1">
      <c r="A739" s="630"/>
      <c r="U739" s="350"/>
    </row>
    <row r="740" ht="15.75" customHeight="1">
      <c r="A740" s="630"/>
      <c r="U740" s="350"/>
    </row>
    <row r="741" ht="15.75" customHeight="1">
      <c r="A741" s="630"/>
      <c r="U741" s="350"/>
    </row>
    <row r="742" ht="15.75" customHeight="1">
      <c r="A742" s="630"/>
      <c r="U742" s="350"/>
    </row>
    <row r="743" ht="15.75" customHeight="1">
      <c r="A743" s="630"/>
      <c r="U743" s="350"/>
    </row>
    <row r="744" ht="15.75" customHeight="1">
      <c r="A744" s="630"/>
      <c r="U744" s="350"/>
    </row>
    <row r="745" ht="15.75" customHeight="1">
      <c r="A745" s="630"/>
      <c r="U745" s="350"/>
    </row>
    <row r="746" ht="15.75" customHeight="1">
      <c r="A746" s="630"/>
      <c r="U746" s="350"/>
    </row>
    <row r="747" ht="15.75" customHeight="1">
      <c r="A747" s="630"/>
      <c r="U747" s="350"/>
    </row>
    <row r="748" ht="15.75" customHeight="1">
      <c r="A748" s="630"/>
      <c r="U748" s="350"/>
    </row>
    <row r="749" ht="15.75" customHeight="1">
      <c r="A749" s="630"/>
      <c r="U749" s="350"/>
    </row>
    <row r="750" ht="15.75" customHeight="1">
      <c r="A750" s="630"/>
      <c r="U750" s="350"/>
    </row>
    <row r="751" ht="15.75" customHeight="1">
      <c r="A751" s="630"/>
      <c r="U751" s="350"/>
    </row>
    <row r="752" ht="15.75" customHeight="1">
      <c r="A752" s="630"/>
      <c r="U752" s="350"/>
    </row>
    <row r="753" ht="15.75" customHeight="1">
      <c r="A753" s="630"/>
      <c r="U753" s="350"/>
    </row>
    <row r="754" ht="15.75" customHeight="1">
      <c r="A754" s="630"/>
      <c r="U754" s="350"/>
    </row>
    <row r="755" ht="15.75" customHeight="1">
      <c r="A755" s="630"/>
      <c r="U755" s="350"/>
    </row>
    <row r="756" ht="15.75" customHeight="1">
      <c r="A756" s="630"/>
      <c r="U756" s="350"/>
    </row>
    <row r="757" ht="15.75" customHeight="1">
      <c r="A757" s="630"/>
      <c r="U757" s="350"/>
    </row>
    <row r="758" ht="15.75" customHeight="1">
      <c r="A758" s="630"/>
      <c r="U758" s="350"/>
    </row>
    <row r="759" ht="15.75" customHeight="1">
      <c r="A759" s="630"/>
      <c r="U759" s="350"/>
    </row>
    <row r="760" ht="15.75" customHeight="1">
      <c r="A760" s="630"/>
      <c r="U760" s="350"/>
    </row>
    <row r="761" ht="15.75" customHeight="1">
      <c r="A761" s="630"/>
      <c r="U761" s="350"/>
    </row>
    <row r="762" ht="15.75" customHeight="1">
      <c r="A762" s="630"/>
      <c r="U762" s="350"/>
    </row>
    <row r="763" ht="15.75" customHeight="1">
      <c r="A763" s="630"/>
      <c r="U763" s="350"/>
    </row>
    <row r="764" ht="15.75" customHeight="1">
      <c r="A764" s="630"/>
      <c r="U764" s="350"/>
    </row>
    <row r="765" ht="15.75" customHeight="1">
      <c r="A765" s="630"/>
      <c r="U765" s="350"/>
    </row>
    <row r="766" ht="15.75" customHeight="1">
      <c r="A766" s="630"/>
      <c r="U766" s="350"/>
    </row>
    <row r="767" ht="15.75" customHeight="1">
      <c r="A767" s="630"/>
      <c r="U767" s="350"/>
    </row>
    <row r="768" ht="15.75" customHeight="1">
      <c r="A768" s="630"/>
      <c r="U768" s="350"/>
    </row>
    <row r="769" ht="15.75" customHeight="1">
      <c r="A769" s="630"/>
      <c r="U769" s="350"/>
    </row>
    <row r="770" ht="15.75" customHeight="1">
      <c r="A770" s="630"/>
      <c r="U770" s="350"/>
    </row>
    <row r="771" ht="15.75" customHeight="1">
      <c r="A771" s="630"/>
      <c r="U771" s="350"/>
    </row>
    <row r="772" ht="15.75" customHeight="1">
      <c r="A772" s="630"/>
      <c r="U772" s="350"/>
    </row>
    <row r="773" ht="15.75" customHeight="1">
      <c r="A773" s="630"/>
      <c r="U773" s="350"/>
    </row>
    <row r="774" ht="15.75" customHeight="1">
      <c r="A774" s="630"/>
      <c r="U774" s="350"/>
    </row>
    <row r="775" ht="15.75" customHeight="1">
      <c r="A775" s="630"/>
      <c r="U775" s="350"/>
    </row>
    <row r="776" ht="15.75" customHeight="1">
      <c r="A776" s="630"/>
      <c r="U776" s="350"/>
    </row>
    <row r="777" ht="15.75" customHeight="1">
      <c r="A777" s="630"/>
      <c r="U777" s="350"/>
    </row>
    <row r="778" ht="15.75" customHeight="1">
      <c r="A778" s="630"/>
      <c r="U778" s="350"/>
    </row>
    <row r="779" ht="15.75" customHeight="1">
      <c r="A779" s="630"/>
      <c r="U779" s="350"/>
    </row>
    <row r="780" ht="15.75" customHeight="1">
      <c r="A780" s="630"/>
      <c r="U780" s="350"/>
    </row>
    <row r="781" ht="15.75" customHeight="1">
      <c r="A781" s="630"/>
      <c r="U781" s="350"/>
    </row>
    <row r="782" ht="15.75" customHeight="1">
      <c r="A782" s="630"/>
      <c r="U782" s="350"/>
    </row>
    <row r="783" ht="15.75" customHeight="1">
      <c r="A783" s="630"/>
      <c r="U783" s="350"/>
    </row>
    <row r="784" ht="15.75" customHeight="1">
      <c r="A784" s="630"/>
      <c r="U784" s="350"/>
    </row>
    <row r="785" ht="15.75" customHeight="1">
      <c r="A785" s="630"/>
      <c r="U785" s="350"/>
    </row>
    <row r="786" ht="15.75" customHeight="1">
      <c r="A786" s="630"/>
      <c r="U786" s="350"/>
    </row>
    <row r="787" ht="15.75" customHeight="1">
      <c r="A787" s="630"/>
      <c r="U787" s="350"/>
    </row>
    <row r="788" ht="15.75" customHeight="1">
      <c r="A788" s="630"/>
      <c r="U788" s="350"/>
    </row>
    <row r="789" ht="15.75" customHeight="1">
      <c r="A789" s="630"/>
      <c r="U789" s="350"/>
    </row>
    <row r="790" ht="15.75" customHeight="1">
      <c r="A790" s="630"/>
      <c r="U790" s="350"/>
    </row>
    <row r="791" ht="15.75" customHeight="1">
      <c r="A791" s="630"/>
      <c r="U791" s="350"/>
    </row>
    <row r="792" ht="15.75" customHeight="1">
      <c r="A792" s="630"/>
      <c r="U792" s="350"/>
    </row>
    <row r="793" ht="15.75" customHeight="1">
      <c r="A793" s="630"/>
      <c r="U793" s="350"/>
    </row>
    <row r="794" ht="15.75" customHeight="1">
      <c r="A794" s="630"/>
      <c r="U794" s="350"/>
    </row>
    <row r="795" ht="15.75" customHeight="1">
      <c r="A795" s="630"/>
      <c r="U795" s="350"/>
    </row>
    <row r="796" ht="15.75" customHeight="1">
      <c r="A796" s="630"/>
      <c r="U796" s="350"/>
    </row>
    <row r="797" ht="15.75" customHeight="1">
      <c r="A797" s="630"/>
      <c r="U797" s="350"/>
    </row>
    <row r="798" ht="15.75" customHeight="1">
      <c r="A798" s="630"/>
      <c r="U798" s="350"/>
    </row>
    <row r="799" ht="15.75" customHeight="1">
      <c r="A799" s="630"/>
      <c r="U799" s="350"/>
    </row>
    <row r="800" ht="15.75" customHeight="1">
      <c r="A800" s="630"/>
      <c r="U800" s="350"/>
    </row>
    <row r="801" ht="15.75" customHeight="1">
      <c r="A801" s="630"/>
      <c r="U801" s="350"/>
    </row>
    <row r="802" ht="15.75" customHeight="1">
      <c r="A802" s="630"/>
      <c r="U802" s="350"/>
    </row>
    <row r="803" ht="15.75" customHeight="1">
      <c r="A803" s="630"/>
      <c r="U803" s="350"/>
    </row>
    <row r="804" ht="15.75" customHeight="1">
      <c r="A804" s="630"/>
      <c r="U804" s="350"/>
    </row>
    <row r="805" ht="15.75" customHeight="1">
      <c r="A805" s="630"/>
      <c r="U805" s="350"/>
    </row>
    <row r="806" ht="15.75" customHeight="1">
      <c r="A806" s="630"/>
      <c r="U806" s="350"/>
    </row>
    <row r="807" ht="15.75" customHeight="1">
      <c r="A807" s="630"/>
      <c r="U807" s="350"/>
    </row>
    <row r="808" ht="15.75" customHeight="1">
      <c r="A808" s="630"/>
      <c r="U808" s="350"/>
    </row>
    <row r="809" ht="15.75" customHeight="1">
      <c r="A809" s="630"/>
      <c r="U809" s="350"/>
    </row>
    <row r="810" ht="15.75" customHeight="1">
      <c r="A810" s="630"/>
      <c r="U810" s="350"/>
    </row>
    <row r="811" ht="15.75" customHeight="1">
      <c r="A811" s="630"/>
      <c r="U811" s="350"/>
    </row>
    <row r="812" ht="15.75" customHeight="1">
      <c r="A812" s="630"/>
      <c r="U812" s="350"/>
    </row>
    <row r="813" ht="15.75" customHeight="1">
      <c r="A813" s="630"/>
      <c r="U813" s="350"/>
    </row>
    <row r="814" ht="15.75" customHeight="1">
      <c r="A814" s="630"/>
      <c r="U814" s="350"/>
    </row>
    <row r="815" ht="15.75" customHeight="1">
      <c r="A815" s="630"/>
      <c r="U815" s="350"/>
    </row>
    <row r="816" ht="15.75" customHeight="1">
      <c r="A816" s="630"/>
      <c r="U816" s="350"/>
    </row>
    <row r="817" ht="15.75" customHeight="1">
      <c r="A817" s="630"/>
      <c r="U817" s="350"/>
    </row>
    <row r="818" ht="15.75" customHeight="1">
      <c r="A818" s="630"/>
      <c r="U818" s="350"/>
    </row>
    <row r="819" ht="15.75" customHeight="1">
      <c r="A819" s="630"/>
      <c r="U819" s="350"/>
    </row>
    <row r="820" ht="15.75" customHeight="1">
      <c r="A820" s="630"/>
      <c r="U820" s="350"/>
    </row>
    <row r="821" ht="15.75" customHeight="1">
      <c r="A821" s="630"/>
      <c r="U821" s="350"/>
    </row>
    <row r="822" ht="15.75" customHeight="1">
      <c r="A822" s="630"/>
      <c r="U822" s="350"/>
    </row>
    <row r="823" ht="15.75" customHeight="1">
      <c r="A823" s="630"/>
      <c r="U823" s="350"/>
    </row>
    <row r="824" ht="15.75" customHeight="1">
      <c r="A824" s="630"/>
      <c r="U824" s="350"/>
    </row>
    <row r="825" ht="15.75" customHeight="1">
      <c r="A825" s="630"/>
      <c r="U825" s="350"/>
    </row>
    <row r="826" ht="15.75" customHeight="1">
      <c r="A826" s="630"/>
      <c r="U826" s="350"/>
    </row>
    <row r="827" ht="15.75" customHeight="1">
      <c r="A827" s="630"/>
      <c r="U827" s="350"/>
    </row>
    <row r="828" ht="15.75" customHeight="1">
      <c r="A828" s="630"/>
      <c r="U828" s="350"/>
    </row>
    <row r="829" ht="15.75" customHeight="1">
      <c r="A829" s="630"/>
      <c r="U829" s="350"/>
    </row>
    <row r="830" ht="15.75" customHeight="1">
      <c r="A830" s="630"/>
      <c r="U830" s="350"/>
    </row>
    <row r="831" ht="15.75" customHeight="1">
      <c r="A831" s="630"/>
      <c r="U831" s="350"/>
    </row>
    <row r="832" ht="15.75" customHeight="1">
      <c r="A832" s="630"/>
      <c r="U832" s="350"/>
    </row>
    <row r="833" ht="15.75" customHeight="1">
      <c r="A833" s="630"/>
      <c r="U833" s="350"/>
    </row>
    <row r="834" ht="15.75" customHeight="1">
      <c r="A834" s="630"/>
      <c r="U834" s="350"/>
    </row>
    <row r="835" ht="15.75" customHeight="1">
      <c r="A835" s="630"/>
      <c r="U835" s="350"/>
    </row>
    <row r="836" ht="15.75" customHeight="1">
      <c r="A836" s="630"/>
      <c r="U836" s="350"/>
    </row>
    <row r="837" ht="15.75" customHeight="1">
      <c r="A837" s="630"/>
      <c r="U837" s="350"/>
    </row>
    <row r="838" ht="15.75" customHeight="1">
      <c r="A838" s="630"/>
      <c r="U838" s="350"/>
    </row>
    <row r="839" ht="15.75" customHeight="1">
      <c r="A839" s="630"/>
      <c r="U839" s="350"/>
    </row>
    <row r="840" ht="15.75" customHeight="1">
      <c r="A840" s="630"/>
      <c r="U840" s="350"/>
    </row>
    <row r="841" ht="15.75" customHeight="1">
      <c r="A841" s="630"/>
      <c r="U841" s="350"/>
    </row>
    <row r="842" ht="15.75" customHeight="1">
      <c r="A842" s="630"/>
      <c r="U842" s="350"/>
    </row>
    <row r="843" ht="15.75" customHeight="1">
      <c r="A843" s="630"/>
      <c r="U843" s="350"/>
    </row>
    <row r="844" ht="15.75" customHeight="1">
      <c r="A844" s="630"/>
      <c r="U844" s="350"/>
    </row>
    <row r="845" ht="15.75" customHeight="1">
      <c r="A845" s="630"/>
      <c r="U845" s="350"/>
    </row>
    <row r="846" ht="15.75" customHeight="1">
      <c r="A846" s="630"/>
      <c r="U846" s="350"/>
    </row>
    <row r="847" ht="15.75" customHeight="1">
      <c r="A847" s="630"/>
      <c r="U847" s="350"/>
    </row>
    <row r="848" ht="15.75" customHeight="1">
      <c r="A848" s="630"/>
      <c r="U848" s="350"/>
    </row>
    <row r="849" ht="15.75" customHeight="1">
      <c r="A849" s="630"/>
      <c r="U849" s="350"/>
    </row>
    <row r="850" ht="15.75" customHeight="1">
      <c r="A850" s="630"/>
      <c r="U850" s="350"/>
    </row>
    <row r="851" ht="15.75" customHeight="1">
      <c r="A851" s="630"/>
      <c r="U851" s="350"/>
    </row>
    <row r="852" ht="15.75" customHeight="1">
      <c r="A852" s="630"/>
      <c r="U852" s="350"/>
    </row>
    <row r="853" ht="15.75" customHeight="1">
      <c r="A853" s="630"/>
      <c r="U853" s="350"/>
    </row>
    <row r="854" ht="15.75" customHeight="1">
      <c r="A854" s="630"/>
      <c r="U854" s="350"/>
    </row>
    <row r="855" ht="15.75" customHeight="1">
      <c r="A855" s="630"/>
      <c r="U855" s="350"/>
    </row>
    <row r="856" ht="15.75" customHeight="1">
      <c r="A856" s="630"/>
      <c r="U856" s="350"/>
    </row>
    <row r="857" ht="15.75" customHeight="1">
      <c r="A857" s="630"/>
      <c r="U857" s="350"/>
    </row>
    <row r="858" ht="15.75" customHeight="1">
      <c r="A858" s="630"/>
      <c r="U858" s="350"/>
    </row>
    <row r="859" ht="15.75" customHeight="1">
      <c r="A859" s="630"/>
      <c r="U859" s="350"/>
    </row>
    <row r="860" ht="15.75" customHeight="1">
      <c r="A860" s="630"/>
      <c r="U860" s="350"/>
    </row>
    <row r="861" ht="15.75" customHeight="1">
      <c r="A861" s="630"/>
      <c r="U861" s="350"/>
    </row>
    <row r="862" ht="15.75" customHeight="1">
      <c r="A862" s="630"/>
      <c r="U862" s="350"/>
    </row>
    <row r="863" ht="15.75" customHeight="1">
      <c r="A863" s="630"/>
      <c r="U863" s="350"/>
    </row>
    <row r="864" ht="15.75" customHeight="1">
      <c r="A864" s="630"/>
      <c r="U864" s="350"/>
    </row>
    <row r="865" ht="15.75" customHeight="1">
      <c r="A865" s="630"/>
      <c r="U865" s="350"/>
    </row>
    <row r="866" ht="15.75" customHeight="1">
      <c r="A866" s="630"/>
      <c r="U866" s="350"/>
    </row>
    <row r="867" ht="15.75" customHeight="1">
      <c r="A867" s="630"/>
      <c r="U867" s="350"/>
    </row>
    <row r="868" ht="15.75" customHeight="1">
      <c r="A868" s="630"/>
      <c r="U868" s="350"/>
    </row>
    <row r="869" ht="15.75" customHeight="1">
      <c r="A869" s="630"/>
      <c r="U869" s="350"/>
    </row>
    <row r="870" ht="15.75" customHeight="1">
      <c r="A870" s="630"/>
      <c r="U870" s="350"/>
    </row>
    <row r="871" ht="15.75" customHeight="1">
      <c r="A871" s="630"/>
      <c r="U871" s="350"/>
    </row>
    <row r="872" ht="15.75" customHeight="1">
      <c r="A872" s="630"/>
      <c r="U872" s="350"/>
    </row>
    <row r="873" ht="15.75" customHeight="1">
      <c r="A873" s="630"/>
      <c r="U873" s="350"/>
    </row>
    <row r="874" ht="15.75" customHeight="1">
      <c r="A874" s="630"/>
      <c r="U874" s="350"/>
    </row>
    <row r="875" ht="15.75" customHeight="1">
      <c r="A875" s="630"/>
      <c r="U875" s="350"/>
    </row>
    <row r="876" ht="15.75" customHeight="1">
      <c r="A876" s="630"/>
      <c r="U876" s="350"/>
    </row>
    <row r="877" ht="15.75" customHeight="1">
      <c r="A877" s="630"/>
      <c r="U877" s="350"/>
    </row>
    <row r="878" ht="15.75" customHeight="1">
      <c r="A878" s="630"/>
      <c r="U878" s="350"/>
    </row>
    <row r="879" ht="15.75" customHeight="1">
      <c r="A879" s="630"/>
      <c r="U879" s="350"/>
    </row>
    <row r="880" ht="15.75" customHeight="1">
      <c r="A880" s="630"/>
      <c r="U880" s="350"/>
    </row>
    <row r="881" ht="15.75" customHeight="1">
      <c r="A881" s="630"/>
      <c r="U881" s="350"/>
    </row>
    <row r="882" ht="15.75" customHeight="1">
      <c r="A882" s="630"/>
      <c r="U882" s="350"/>
    </row>
    <row r="883" ht="15.75" customHeight="1">
      <c r="A883" s="630"/>
      <c r="U883" s="350"/>
    </row>
    <row r="884" ht="15.75" customHeight="1">
      <c r="A884" s="630"/>
      <c r="U884" s="350"/>
    </row>
    <row r="885" ht="15.75" customHeight="1">
      <c r="A885" s="630"/>
      <c r="U885" s="350"/>
    </row>
    <row r="886" ht="15.75" customHeight="1">
      <c r="A886" s="630"/>
      <c r="U886" s="350"/>
    </row>
    <row r="887" ht="15.75" customHeight="1">
      <c r="A887" s="630"/>
      <c r="U887" s="350"/>
    </row>
    <row r="888" ht="15.75" customHeight="1">
      <c r="A888" s="630"/>
      <c r="U888" s="350"/>
    </row>
    <row r="889" ht="15.75" customHeight="1">
      <c r="A889" s="630"/>
      <c r="U889" s="350"/>
    </row>
    <row r="890" ht="15.75" customHeight="1">
      <c r="A890" s="630"/>
      <c r="U890" s="350"/>
    </row>
    <row r="891" ht="15.75" customHeight="1">
      <c r="A891" s="630"/>
      <c r="U891" s="350"/>
    </row>
    <row r="892" ht="15.75" customHeight="1">
      <c r="A892" s="630"/>
      <c r="U892" s="350"/>
    </row>
    <row r="893" ht="15.75" customHeight="1">
      <c r="A893" s="630"/>
      <c r="U893" s="350"/>
    </row>
    <row r="894" ht="15.75" customHeight="1">
      <c r="A894" s="630"/>
      <c r="U894" s="350"/>
    </row>
    <row r="895" ht="15.75" customHeight="1">
      <c r="A895" s="630"/>
      <c r="U895" s="350"/>
    </row>
    <row r="896" ht="15.75" customHeight="1">
      <c r="A896" s="630"/>
      <c r="U896" s="350"/>
    </row>
    <row r="897" ht="15.75" customHeight="1">
      <c r="A897" s="630"/>
      <c r="U897" s="350"/>
    </row>
    <row r="898" ht="15.75" customHeight="1">
      <c r="A898" s="630"/>
      <c r="U898" s="350"/>
    </row>
    <row r="899" ht="15.75" customHeight="1">
      <c r="A899" s="630"/>
      <c r="U899" s="350"/>
    </row>
    <row r="900" ht="15.75" customHeight="1">
      <c r="A900" s="630"/>
      <c r="U900" s="350"/>
    </row>
    <row r="901" ht="15.75" customHeight="1">
      <c r="A901" s="630"/>
      <c r="U901" s="350"/>
    </row>
    <row r="902" ht="15.75" customHeight="1">
      <c r="A902" s="630"/>
      <c r="U902" s="350"/>
    </row>
    <row r="903" ht="15.75" customHeight="1">
      <c r="A903" s="630"/>
      <c r="U903" s="350"/>
    </row>
    <row r="904" ht="15.75" customHeight="1">
      <c r="A904" s="630"/>
      <c r="U904" s="350"/>
    </row>
    <row r="905" ht="15.75" customHeight="1">
      <c r="A905" s="630"/>
      <c r="U905" s="350"/>
    </row>
    <row r="906" ht="15.75" customHeight="1">
      <c r="A906" s="630"/>
      <c r="U906" s="350"/>
    </row>
    <row r="907" ht="15.75" customHeight="1">
      <c r="A907" s="630"/>
      <c r="U907" s="350"/>
    </row>
    <row r="908" ht="15.75" customHeight="1">
      <c r="A908" s="630"/>
      <c r="U908" s="350"/>
    </row>
    <row r="909" ht="15.75" customHeight="1">
      <c r="A909" s="630"/>
      <c r="U909" s="350"/>
    </row>
    <row r="910" ht="15.75" customHeight="1">
      <c r="A910" s="630"/>
      <c r="U910" s="350"/>
    </row>
    <row r="911" ht="15.75" customHeight="1">
      <c r="A911" s="630"/>
      <c r="U911" s="350"/>
    </row>
    <row r="912" ht="15.75" customHeight="1">
      <c r="A912" s="630"/>
      <c r="U912" s="350"/>
    </row>
    <row r="913" ht="15.75" customHeight="1">
      <c r="A913" s="630"/>
      <c r="U913" s="350"/>
    </row>
    <row r="914" ht="15.75" customHeight="1">
      <c r="A914" s="630"/>
      <c r="U914" s="350"/>
    </row>
    <row r="915" ht="15.75" customHeight="1">
      <c r="A915" s="630"/>
      <c r="U915" s="350"/>
    </row>
    <row r="916" ht="15.75" customHeight="1">
      <c r="A916" s="630"/>
      <c r="U916" s="350"/>
    </row>
    <row r="917" ht="15.75" customHeight="1">
      <c r="A917" s="630"/>
      <c r="U917" s="350"/>
    </row>
    <row r="918" ht="15.75" customHeight="1">
      <c r="A918" s="630"/>
      <c r="U918" s="350"/>
    </row>
    <row r="919" ht="15.75" customHeight="1">
      <c r="A919" s="630"/>
      <c r="U919" s="350"/>
    </row>
    <row r="920" ht="15.75" customHeight="1">
      <c r="A920" s="630"/>
      <c r="U920" s="350"/>
    </row>
    <row r="921" ht="15.75" customHeight="1">
      <c r="A921" s="630"/>
      <c r="U921" s="350"/>
    </row>
    <row r="922" ht="15.75" customHeight="1">
      <c r="A922" s="630"/>
      <c r="U922" s="350"/>
    </row>
    <row r="923" ht="15.75" customHeight="1">
      <c r="A923" s="630"/>
      <c r="U923" s="350"/>
    </row>
    <row r="924" ht="15.75" customHeight="1">
      <c r="A924" s="630"/>
      <c r="U924" s="350"/>
    </row>
    <row r="925" ht="15.75" customHeight="1">
      <c r="A925" s="630"/>
      <c r="U925" s="350"/>
    </row>
    <row r="926" ht="15.75" customHeight="1">
      <c r="A926" s="630"/>
      <c r="U926" s="350"/>
    </row>
    <row r="927" ht="15.75" customHeight="1">
      <c r="A927" s="630"/>
      <c r="U927" s="350"/>
    </row>
    <row r="928" ht="15.75" customHeight="1">
      <c r="A928" s="630"/>
      <c r="U928" s="350"/>
    </row>
    <row r="929" ht="15.75" customHeight="1">
      <c r="A929" s="630"/>
      <c r="U929" s="350"/>
    </row>
    <row r="930" ht="15.75" customHeight="1">
      <c r="A930" s="630"/>
      <c r="U930" s="350"/>
    </row>
    <row r="931" ht="15.75" customHeight="1">
      <c r="A931" s="630"/>
      <c r="U931" s="350"/>
    </row>
    <row r="932" ht="15.75" customHeight="1">
      <c r="A932" s="630"/>
      <c r="U932" s="350"/>
    </row>
    <row r="933" ht="15.75" customHeight="1">
      <c r="A933" s="630"/>
      <c r="U933" s="350"/>
    </row>
    <row r="934" ht="15.75" customHeight="1">
      <c r="A934" s="630"/>
      <c r="U934" s="350"/>
    </row>
    <row r="935" ht="15.75" customHeight="1">
      <c r="A935" s="630"/>
      <c r="U935" s="350"/>
    </row>
    <row r="936" ht="15.75" customHeight="1">
      <c r="A936" s="630"/>
      <c r="U936" s="350"/>
    </row>
    <row r="937" ht="15.75" customHeight="1">
      <c r="A937" s="630"/>
      <c r="U937" s="350"/>
    </row>
    <row r="938" ht="15.75" customHeight="1">
      <c r="A938" s="630"/>
      <c r="U938" s="350"/>
    </row>
    <row r="939" ht="15.75" customHeight="1">
      <c r="A939" s="630"/>
      <c r="U939" s="350"/>
    </row>
    <row r="940" ht="15.75" customHeight="1">
      <c r="A940" s="630"/>
      <c r="U940" s="350"/>
    </row>
    <row r="941" ht="15.75" customHeight="1">
      <c r="A941" s="630"/>
      <c r="U941" s="350"/>
    </row>
    <row r="942" ht="15.75" customHeight="1">
      <c r="A942" s="630"/>
      <c r="U942" s="350"/>
    </row>
    <row r="943" ht="15.75" customHeight="1">
      <c r="A943" s="630"/>
      <c r="U943" s="350"/>
    </row>
    <row r="944" ht="15.75" customHeight="1">
      <c r="A944" s="630"/>
      <c r="U944" s="350"/>
    </row>
    <row r="945" ht="15.75" customHeight="1">
      <c r="A945" s="630"/>
      <c r="U945" s="350"/>
    </row>
    <row r="946" ht="15.75" customHeight="1">
      <c r="A946" s="630"/>
      <c r="U946" s="350"/>
    </row>
    <row r="947" ht="15.75" customHeight="1">
      <c r="A947" s="630"/>
      <c r="U947" s="350"/>
    </row>
    <row r="948" ht="15.75" customHeight="1">
      <c r="A948" s="630"/>
      <c r="U948" s="350"/>
    </row>
    <row r="949" ht="15.75" customHeight="1">
      <c r="A949" s="630"/>
      <c r="U949" s="350"/>
    </row>
    <row r="950" ht="15.75" customHeight="1">
      <c r="A950" s="630"/>
      <c r="U950" s="350"/>
    </row>
    <row r="951" ht="15.75" customHeight="1">
      <c r="A951" s="630"/>
      <c r="U951" s="350"/>
    </row>
    <row r="952" ht="15.75" customHeight="1">
      <c r="A952" s="630"/>
      <c r="U952" s="350"/>
    </row>
    <row r="953" ht="15.75" customHeight="1">
      <c r="A953" s="630"/>
      <c r="U953" s="350"/>
    </row>
    <row r="954" ht="15.75" customHeight="1">
      <c r="A954" s="630"/>
      <c r="U954" s="350"/>
    </row>
    <row r="955" ht="15.75" customHeight="1">
      <c r="A955" s="630"/>
      <c r="U955" s="350"/>
    </row>
    <row r="956" ht="15.75" customHeight="1">
      <c r="A956" s="630"/>
      <c r="U956" s="350"/>
    </row>
    <row r="957" ht="15.75" customHeight="1">
      <c r="A957" s="630"/>
      <c r="U957" s="350"/>
    </row>
    <row r="958" ht="15.75" customHeight="1">
      <c r="A958" s="630"/>
      <c r="U958" s="350"/>
    </row>
    <row r="959" ht="15.75" customHeight="1">
      <c r="A959" s="630"/>
      <c r="U959" s="350"/>
    </row>
    <row r="960" ht="15.75" customHeight="1">
      <c r="A960" s="630"/>
      <c r="U960" s="350"/>
    </row>
    <row r="961" ht="15.75" customHeight="1">
      <c r="A961" s="630"/>
      <c r="U961" s="350"/>
    </row>
    <row r="962" ht="15.75" customHeight="1">
      <c r="A962" s="630"/>
      <c r="U962" s="350"/>
    </row>
    <row r="963" ht="15.75" customHeight="1">
      <c r="A963" s="630"/>
      <c r="U963" s="350"/>
    </row>
    <row r="964" ht="15.75" customHeight="1">
      <c r="A964" s="630"/>
      <c r="U964" s="350"/>
    </row>
    <row r="965" ht="15.75" customHeight="1">
      <c r="A965" s="630"/>
      <c r="U965" s="350"/>
    </row>
    <row r="966" ht="15.75" customHeight="1">
      <c r="A966" s="630"/>
      <c r="U966" s="350"/>
    </row>
    <row r="967" ht="15.75" customHeight="1">
      <c r="A967" s="630"/>
      <c r="U967" s="350"/>
    </row>
    <row r="968" ht="15.75" customHeight="1">
      <c r="A968" s="630"/>
      <c r="U968" s="350"/>
    </row>
    <row r="969" ht="15.75" customHeight="1">
      <c r="A969" s="630"/>
      <c r="U969" s="350"/>
    </row>
    <row r="970" ht="15.75" customHeight="1">
      <c r="A970" s="630"/>
      <c r="U970" s="350"/>
    </row>
    <row r="971" ht="15.75" customHeight="1">
      <c r="A971" s="630"/>
      <c r="U971" s="350"/>
    </row>
    <row r="972" ht="15.75" customHeight="1">
      <c r="A972" s="630"/>
      <c r="U972" s="350"/>
    </row>
    <row r="973" ht="15.75" customHeight="1">
      <c r="A973" s="630"/>
      <c r="U973" s="350"/>
    </row>
    <row r="974" ht="15.75" customHeight="1">
      <c r="A974" s="630"/>
      <c r="U974" s="350"/>
    </row>
    <row r="975" ht="15.75" customHeight="1">
      <c r="A975" s="630"/>
      <c r="U975" s="350"/>
    </row>
    <row r="976" ht="15.75" customHeight="1">
      <c r="A976" s="630"/>
      <c r="U976" s="350"/>
    </row>
    <row r="977" ht="15.75" customHeight="1">
      <c r="A977" s="630"/>
      <c r="U977" s="350"/>
    </row>
    <row r="978" ht="15.75" customHeight="1">
      <c r="A978" s="630"/>
      <c r="U978" s="350"/>
    </row>
    <row r="979" ht="15.75" customHeight="1">
      <c r="A979" s="630"/>
      <c r="U979" s="350"/>
    </row>
    <row r="980" ht="15.75" customHeight="1">
      <c r="A980" s="630"/>
      <c r="U980" s="350"/>
    </row>
    <row r="981" ht="15.75" customHeight="1">
      <c r="A981" s="630"/>
      <c r="U981" s="350"/>
    </row>
    <row r="982" ht="15.75" customHeight="1">
      <c r="A982" s="630"/>
      <c r="U982" s="350"/>
    </row>
    <row r="983" ht="15.75" customHeight="1">
      <c r="A983" s="630"/>
      <c r="U983" s="350"/>
    </row>
    <row r="984" ht="15.75" customHeight="1">
      <c r="A984" s="630"/>
      <c r="U984" s="350"/>
    </row>
    <row r="985" ht="15.75" customHeight="1">
      <c r="A985" s="630"/>
      <c r="U985" s="350"/>
    </row>
    <row r="986" ht="15.75" customHeight="1">
      <c r="A986" s="630"/>
      <c r="U986" s="350"/>
    </row>
    <row r="987" ht="15.75" customHeight="1">
      <c r="A987" s="630"/>
      <c r="U987" s="350"/>
    </row>
    <row r="988" ht="15.75" customHeight="1">
      <c r="A988" s="630"/>
      <c r="U988" s="350"/>
    </row>
    <row r="989" ht="15.75" customHeight="1">
      <c r="A989" s="630"/>
      <c r="U989" s="350"/>
    </row>
    <row r="990" ht="15.75" customHeight="1">
      <c r="A990" s="630"/>
      <c r="U990" s="350"/>
    </row>
    <row r="991" ht="15.75" customHeight="1">
      <c r="A991" s="630"/>
      <c r="U991" s="350"/>
    </row>
    <row r="992" ht="15.75" customHeight="1">
      <c r="A992" s="630"/>
      <c r="U992" s="350"/>
    </row>
    <row r="993" ht="15.75" customHeight="1">
      <c r="A993" s="630"/>
      <c r="U993" s="350"/>
    </row>
    <row r="994" ht="15.75" customHeight="1">
      <c r="A994" s="630"/>
      <c r="U994" s="350"/>
    </row>
    <row r="995" ht="15.75" customHeight="1">
      <c r="A995" s="630"/>
      <c r="U995" s="350"/>
    </row>
    <row r="996" ht="15.75" customHeight="1">
      <c r="A996" s="630"/>
      <c r="U996" s="350"/>
    </row>
    <row r="997" ht="15.75" customHeight="1">
      <c r="A997" s="630"/>
      <c r="U997" s="350"/>
    </row>
    <row r="998" ht="15.75" customHeight="1">
      <c r="A998" s="630"/>
      <c r="U998" s="350"/>
    </row>
    <row r="999" ht="15.75" customHeight="1">
      <c r="A999" s="630"/>
      <c r="U999" s="350"/>
    </row>
    <row r="1000" ht="15.75" customHeight="1">
      <c r="A1000" s="630"/>
      <c r="U1000" s="350"/>
    </row>
  </sheetData>
  <mergeCells count="17">
    <mergeCell ref="A1:A3"/>
    <mergeCell ref="B1:B3"/>
    <mergeCell ref="C1:C3"/>
    <mergeCell ref="D1:D3"/>
    <mergeCell ref="E1:E3"/>
    <mergeCell ref="F1:F3"/>
    <mergeCell ref="G1:G3"/>
    <mergeCell ref="O1:O3"/>
    <mergeCell ref="P1:P3"/>
    <mergeCell ref="Q1:Q3"/>
    <mergeCell ref="H1:H3"/>
    <mergeCell ref="I1:I3"/>
    <mergeCell ref="J1:J3"/>
    <mergeCell ref="K1:K3"/>
    <mergeCell ref="L1:L3"/>
    <mergeCell ref="M1:M3"/>
    <mergeCell ref="N1:N3"/>
  </mergeCells>
  <printOptions/>
  <pageMargins bottom="0.75" footer="0.0" header="0.0" left="0.7" right="0.7" top="0.75"/>
  <pageSetup orientation="landscape"/>
  <drawing r:id="rId1"/>
  <legacyDrawing r:id="rId2"/>
  <oleObjects>
    <oleObject progId="Equation.3" shapeId="2051" r:id="rId3"/>
    <oleObject progId="Equation.3" shapeId="2050" r:id="rId4"/>
    <oleObject progId="Equation.3" shapeId="2049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0"/>
    <col customWidth="1" min="3" max="7" width="10.71"/>
    <col customWidth="1" min="8" max="10" width="10.86"/>
    <col customWidth="1" min="11" max="24" width="10.71"/>
  </cols>
  <sheetData>
    <row r="1">
      <c r="A1" s="408" t="s">
        <v>324</v>
      </c>
      <c r="B1" s="408" t="s">
        <v>325</v>
      </c>
      <c r="C1" s="408" t="s">
        <v>326</v>
      </c>
      <c r="D1" s="408" t="s">
        <v>327</v>
      </c>
      <c r="E1" s="408" t="s">
        <v>328</v>
      </c>
      <c r="F1" s="408" t="s">
        <v>329</v>
      </c>
      <c r="G1" s="408" t="s">
        <v>330</v>
      </c>
      <c r="H1" s="631" t="s">
        <v>331</v>
      </c>
      <c r="I1" s="631" t="s">
        <v>332</v>
      </c>
      <c r="J1" s="631" t="s">
        <v>333</v>
      </c>
    </row>
    <row r="2">
      <c r="A2" s="408" t="s">
        <v>334</v>
      </c>
      <c r="B2" s="408" t="s">
        <v>335</v>
      </c>
      <c r="C2" s="632">
        <v>42675.0</v>
      </c>
      <c r="D2" s="408">
        <v>0.0</v>
      </c>
      <c r="E2" s="408">
        <v>56.0</v>
      </c>
      <c r="F2" s="408">
        <v>72.0</v>
      </c>
      <c r="H2" s="631">
        <f t="shared" ref="H2:J2" si="1">(E2-32)*5/9</f>
        <v>13.33333333</v>
      </c>
      <c r="I2" s="631">
        <f t="shared" si="1"/>
        <v>22.22222222</v>
      </c>
      <c r="J2" s="631">
        <f t="shared" si="1"/>
        <v>-17.77777778</v>
      </c>
    </row>
    <row r="3">
      <c r="A3" s="408" t="s">
        <v>334</v>
      </c>
      <c r="B3" s="408" t="s">
        <v>335</v>
      </c>
      <c r="C3" s="632">
        <v>42676.0</v>
      </c>
      <c r="E3" s="408">
        <v>58.0</v>
      </c>
      <c r="G3" s="408">
        <v>44.0</v>
      </c>
      <c r="H3" s="631">
        <f t="shared" ref="H3:I3" si="2">(E3-32)*5/9</f>
        <v>14.44444444</v>
      </c>
      <c r="I3" s="631">
        <f t="shared" si="2"/>
        <v>-17.77777778</v>
      </c>
      <c r="J3" s="631"/>
    </row>
    <row r="4">
      <c r="A4" s="408" t="s">
        <v>334</v>
      </c>
      <c r="B4" s="408" t="s">
        <v>335</v>
      </c>
      <c r="C4" s="632">
        <v>42677.0</v>
      </c>
      <c r="E4" s="408">
        <v>60.0</v>
      </c>
      <c r="G4" s="408">
        <v>45.0</v>
      </c>
      <c r="H4" s="631">
        <f t="shared" ref="H4:I4" si="3">(E4-32)*5/9</f>
        <v>15.55555556</v>
      </c>
      <c r="I4" s="631">
        <f t="shared" si="3"/>
        <v>-17.77777778</v>
      </c>
      <c r="J4" s="631"/>
    </row>
    <row r="5">
      <c r="A5" s="408" t="s">
        <v>334</v>
      </c>
      <c r="B5" s="408" t="s">
        <v>335</v>
      </c>
      <c r="C5" s="632">
        <v>42678.0</v>
      </c>
      <c r="D5" s="408">
        <v>0.12</v>
      </c>
      <c r="E5" s="408">
        <v>57.0</v>
      </c>
      <c r="F5" s="408">
        <v>76.0</v>
      </c>
      <c r="G5" s="408">
        <v>47.0</v>
      </c>
      <c r="H5" s="631">
        <f t="shared" ref="H5:J5" si="4">(E5-32)*5/9</f>
        <v>13.88888889</v>
      </c>
      <c r="I5" s="631">
        <f t="shared" si="4"/>
        <v>24.44444444</v>
      </c>
      <c r="J5" s="631">
        <f t="shared" si="4"/>
        <v>8.333333333</v>
      </c>
    </row>
    <row r="6">
      <c r="A6" s="408" t="s">
        <v>334</v>
      </c>
      <c r="B6" s="408" t="s">
        <v>335</v>
      </c>
      <c r="C6" s="632">
        <v>42679.0</v>
      </c>
      <c r="D6" s="408">
        <v>0.0</v>
      </c>
      <c r="E6" s="408">
        <v>56.0</v>
      </c>
      <c r="F6" s="408">
        <v>70.0</v>
      </c>
      <c r="H6" s="631">
        <f t="shared" ref="H6:J6" si="5">(E6-32)*5/9</f>
        <v>13.33333333</v>
      </c>
      <c r="I6" s="631">
        <f t="shared" si="5"/>
        <v>21.11111111</v>
      </c>
      <c r="J6" s="631">
        <f t="shared" si="5"/>
        <v>-17.77777778</v>
      </c>
    </row>
    <row r="7">
      <c r="A7" s="408" t="s">
        <v>334</v>
      </c>
      <c r="B7" s="408" t="s">
        <v>335</v>
      </c>
      <c r="C7" s="632">
        <v>42680.0</v>
      </c>
      <c r="E7" s="408">
        <v>58.0</v>
      </c>
      <c r="G7" s="408">
        <v>45.0</v>
      </c>
      <c r="H7" s="631">
        <f t="shared" ref="H7:I7" si="6">(E7-32)*5/9</f>
        <v>14.44444444</v>
      </c>
      <c r="I7" s="631">
        <f t="shared" si="6"/>
        <v>-17.77777778</v>
      </c>
      <c r="J7" s="631"/>
    </row>
    <row r="8">
      <c r="A8" s="408" t="s">
        <v>334</v>
      </c>
      <c r="B8" s="408" t="s">
        <v>335</v>
      </c>
      <c r="C8" s="632">
        <v>42681.0</v>
      </c>
      <c r="E8" s="408">
        <v>58.0</v>
      </c>
      <c r="H8" s="631">
        <f t="shared" ref="H8:I8" si="7">(E8-32)*5/9</f>
        <v>14.44444444</v>
      </c>
      <c r="I8" s="631">
        <f t="shared" si="7"/>
        <v>-17.77777778</v>
      </c>
      <c r="J8" s="631"/>
    </row>
    <row r="9">
      <c r="A9" s="408" t="s">
        <v>334</v>
      </c>
      <c r="B9" s="408" t="s">
        <v>335</v>
      </c>
      <c r="C9" s="632">
        <v>42682.0</v>
      </c>
      <c r="E9" s="408">
        <v>57.0</v>
      </c>
      <c r="F9" s="408">
        <v>76.0</v>
      </c>
      <c r="G9" s="408">
        <v>46.0</v>
      </c>
      <c r="H9" s="631">
        <f t="shared" ref="H9:J9" si="8">(E9-32)*5/9</f>
        <v>13.88888889</v>
      </c>
      <c r="I9" s="631">
        <f t="shared" si="8"/>
        <v>24.44444444</v>
      </c>
      <c r="J9" s="631">
        <f t="shared" si="8"/>
        <v>7.777777778</v>
      </c>
    </row>
    <row r="10">
      <c r="A10" s="408" t="s">
        <v>334</v>
      </c>
      <c r="B10" s="408" t="s">
        <v>335</v>
      </c>
      <c r="C10" s="632">
        <v>42683.0</v>
      </c>
      <c r="E10" s="408">
        <v>57.0</v>
      </c>
      <c r="F10" s="408">
        <v>71.0</v>
      </c>
      <c r="G10" s="408">
        <v>44.0</v>
      </c>
      <c r="H10" s="631">
        <f t="shared" ref="H10:J10" si="9">(E10-32)*5/9</f>
        <v>13.88888889</v>
      </c>
      <c r="I10" s="631">
        <f t="shared" si="9"/>
        <v>21.66666667</v>
      </c>
      <c r="J10" s="631">
        <f t="shared" si="9"/>
        <v>6.666666667</v>
      </c>
    </row>
    <row r="11">
      <c r="A11" s="408" t="s">
        <v>334</v>
      </c>
      <c r="B11" s="408" t="s">
        <v>335</v>
      </c>
      <c r="C11" s="632">
        <v>42684.0</v>
      </c>
      <c r="D11" s="408">
        <v>0.08</v>
      </c>
      <c r="E11" s="408">
        <v>58.0</v>
      </c>
      <c r="G11" s="408">
        <v>45.0</v>
      </c>
      <c r="H11" s="631">
        <f t="shared" ref="H11:I11" si="10">(E11-32)*5/9</f>
        <v>14.44444444</v>
      </c>
      <c r="I11" s="631">
        <f t="shared" si="10"/>
        <v>-17.77777778</v>
      </c>
      <c r="J11" s="631"/>
    </row>
    <row r="12">
      <c r="A12" s="408" t="s">
        <v>334</v>
      </c>
      <c r="B12" s="408" t="s">
        <v>335</v>
      </c>
      <c r="C12" s="632">
        <v>42685.0</v>
      </c>
      <c r="D12" s="408">
        <v>0.0</v>
      </c>
      <c r="E12" s="408">
        <v>60.0</v>
      </c>
      <c r="F12" s="408">
        <v>75.0</v>
      </c>
      <c r="G12" s="408">
        <v>41.0</v>
      </c>
      <c r="H12" s="631">
        <f t="shared" ref="H12:J12" si="11">(E12-32)*5/9</f>
        <v>15.55555556</v>
      </c>
      <c r="I12" s="631">
        <f t="shared" si="11"/>
        <v>23.88888889</v>
      </c>
      <c r="J12" s="631">
        <f t="shared" si="11"/>
        <v>5</v>
      </c>
    </row>
    <row r="13">
      <c r="A13" s="408" t="s">
        <v>334</v>
      </c>
      <c r="B13" s="408" t="s">
        <v>335</v>
      </c>
      <c r="C13" s="632">
        <v>42686.0</v>
      </c>
      <c r="E13" s="408">
        <v>60.0</v>
      </c>
      <c r="F13" s="408">
        <v>75.0</v>
      </c>
      <c r="H13" s="631">
        <f t="shared" ref="H13:J13" si="12">(E13-32)*5/9</f>
        <v>15.55555556</v>
      </c>
      <c r="I13" s="631">
        <f t="shared" si="12"/>
        <v>23.88888889</v>
      </c>
      <c r="J13" s="631">
        <f t="shared" si="12"/>
        <v>-17.77777778</v>
      </c>
    </row>
    <row r="14">
      <c r="A14" s="408" t="s">
        <v>334</v>
      </c>
      <c r="B14" s="408" t="s">
        <v>335</v>
      </c>
      <c r="C14" s="632">
        <v>42687.0</v>
      </c>
      <c r="E14" s="408">
        <v>60.0</v>
      </c>
      <c r="G14" s="408">
        <v>45.0</v>
      </c>
      <c r="H14" s="631">
        <f t="shared" ref="H14:I14" si="13">(E14-32)*5/9</f>
        <v>15.55555556</v>
      </c>
      <c r="I14" s="631">
        <f t="shared" si="13"/>
        <v>-17.77777778</v>
      </c>
      <c r="J14" s="631"/>
    </row>
    <row r="15">
      <c r="A15" s="408" t="s">
        <v>334</v>
      </c>
      <c r="B15" s="408" t="s">
        <v>335</v>
      </c>
      <c r="C15" s="632">
        <v>42688.0</v>
      </c>
      <c r="E15" s="408">
        <v>60.0</v>
      </c>
      <c r="F15" s="408">
        <v>76.0</v>
      </c>
      <c r="G15" s="408">
        <v>50.0</v>
      </c>
      <c r="H15" s="631">
        <f t="shared" ref="H15:J15" si="14">(E15-32)*5/9</f>
        <v>15.55555556</v>
      </c>
      <c r="I15" s="631">
        <f t="shared" si="14"/>
        <v>24.44444444</v>
      </c>
      <c r="J15" s="631">
        <f t="shared" si="14"/>
        <v>10</v>
      </c>
    </row>
    <row r="16">
      <c r="A16" s="408" t="s">
        <v>334</v>
      </c>
      <c r="B16" s="408" t="s">
        <v>335</v>
      </c>
      <c r="C16" s="632">
        <v>42689.0</v>
      </c>
      <c r="E16" s="408">
        <v>61.0</v>
      </c>
      <c r="F16" s="408">
        <v>77.0</v>
      </c>
      <c r="H16" s="631">
        <f t="shared" ref="H16:J16" si="15">(E16-32)*5/9</f>
        <v>16.11111111</v>
      </c>
      <c r="I16" s="631">
        <f t="shared" si="15"/>
        <v>25</v>
      </c>
      <c r="J16" s="631">
        <f t="shared" si="15"/>
        <v>-17.77777778</v>
      </c>
    </row>
    <row r="17">
      <c r="A17" s="408" t="s">
        <v>334</v>
      </c>
      <c r="B17" s="408" t="s">
        <v>335</v>
      </c>
      <c r="C17" s="632">
        <v>42690.0</v>
      </c>
      <c r="E17" s="408">
        <v>60.0</v>
      </c>
      <c r="F17" s="408">
        <v>77.0</v>
      </c>
      <c r="G17" s="408">
        <v>45.0</v>
      </c>
      <c r="H17" s="631">
        <f t="shared" ref="H17:J17" si="16">(E17-32)*5/9</f>
        <v>15.55555556</v>
      </c>
      <c r="I17" s="631">
        <f t="shared" si="16"/>
        <v>25</v>
      </c>
      <c r="J17" s="631">
        <f t="shared" si="16"/>
        <v>7.222222222</v>
      </c>
    </row>
    <row r="18">
      <c r="A18" s="408" t="s">
        <v>334</v>
      </c>
      <c r="B18" s="408" t="s">
        <v>335</v>
      </c>
      <c r="C18" s="632">
        <v>42691.0</v>
      </c>
      <c r="E18" s="408">
        <v>59.0</v>
      </c>
      <c r="F18" s="408">
        <v>76.0</v>
      </c>
      <c r="G18" s="408">
        <v>49.0</v>
      </c>
      <c r="H18" s="631">
        <f t="shared" ref="H18:J18" si="17">(E18-32)*5/9</f>
        <v>15</v>
      </c>
      <c r="I18" s="631">
        <f t="shared" si="17"/>
        <v>24.44444444</v>
      </c>
      <c r="J18" s="631">
        <f t="shared" si="17"/>
        <v>9.444444444</v>
      </c>
    </row>
    <row r="19">
      <c r="A19" s="408" t="s">
        <v>334</v>
      </c>
      <c r="B19" s="408" t="s">
        <v>335</v>
      </c>
      <c r="C19" s="632">
        <v>42692.0</v>
      </c>
      <c r="D19" s="408">
        <v>0.47</v>
      </c>
      <c r="E19" s="408">
        <v>53.0</v>
      </c>
      <c r="F19" s="408">
        <v>72.0</v>
      </c>
      <c r="G19" s="408">
        <v>44.0</v>
      </c>
      <c r="H19" s="631">
        <f t="shared" ref="H19:J19" si="18">(E19-32)*5/9</f>
        <v>11.66666667</v>
      </c>
      <c r="I19" s="631">
        <f t="shared" si="18"/>
        <v>22.22222222</v>
      </c>
      <c r="J19" s="631">
        <f t="shared" si="18"/>
        <v>6.666666667</v>
      </c>
    </row>
    <row r="20">
      <c r="A20" s="408" t="s">
        <v>334</v>
      </c>
      <c r="B20" s="408" t="s">
        <v>335</v>
      </c>
      <c r="C20" s="632">
        <v>42693.0</v>
      </c>
      <c r="D20" s="408">
        <v>0.0</v>
      </c>
      <c r="E20" s="408">
        <v>58.0</v>
      </c>
      <c r="G20" s="408">
        <v>42.0</v>
      </c>
      <c r="H20" s="631">
        <f t="shared" ref="H20:I20" si="19">(E20-32)*5/9</f>
        <v>14.44444444</v>
      </c>
      <c r="I20" s="631">
        <f t="shared" si="19"/>
        <v>-17.77777778</v>
      </c>
      <c r="J20" s="631"/>
    </row>
    <row r="21" ht="15.75" customHeight="1">
      <c r="A21" s="408" t="s">
        <v>334</v>
      </c>
      <c r="B21" s="408" t="s">
        <v>335</v>
      </c>
      <c r="C21" s="632">
        <v>42694.0</v>
      </c>
      <c r="E21" s="408">
        <v>60.0</v>
      </c>
      <c r="H21" s="631">
        <f t="shared" ref="H21:I21" si="20">(E21-32)*5/9</f>
        <v>15.55555556</v>
      </c>
      <c r="I21" s="631">
        <f t="shared" si="20"/>
        <v>-17.77777778</v>
      </c>
      <c r="J21" s="631"/>
    </row>
    <row r="22" ht="15.75" customHeight="1">
      <c r="A22" s="408" t="s">
        <v>334</v>
      </c>
      <c r="B22" s="408" t="s">
        <v>335</v>
      </c>
      <c r="C22" s="632">
        <v>42695.0</v>
      </c>
      <c r="E22" s="408">
        <v>57.0</v>
      </c>
      <c r="H22" s="631">
        <f t="shared" ref="H22:I22" si="21">(E22-32)*5/9</f>
        <v>13.88888889</v>
      </c>
      <c r="I22" s="631">
        <f t="shared" si="21"/>
        <v>-17.77777778</v>
      </c>
      <c r="J22" s="631"/>
    </row>
    <row r="23" ht="15.75" customHeight="1">
      <c r="A23" s="408" t="s">
        <v>334</v>
      </c>
      <c r="B23" s="408" t="s">
        <v>335</v>
      </c>
      <c r="C23" s="632">
        <v>42696.0</v>
      </c>
      <c r="E23" s="408">
        <v>58.0</v>
      </c>
      <c r="F23" s="408">
        <v>75.0</v>
      </c>
      <c r="G23" s="408">
        <v>44.0</v>
      </c>
      <c r="H23" s="631">
        <f t="shared" ref="H23:J23" si="22">(E23-32)*5/9</f>
        <v>14.44444444</v>
      </c>
      <c r="I23" s="631">
        <f t="shared" si="22"/>
        <v>23.88888889</v>
      </c>
      <c r="J23" s="631">
        <f t="shared" si="22"/>
        <v>6.666666667</v>
      </c>
    </row>
    <row r="24" ht="15.75" customHeight="1">
      <c r="A24" s="408" t="s">
        <v>334</v>
      </c>
      <c r="B24" s="408" t="s">
        <v>335</v>
      </c>
      <c r="C24" s="632">
        <v>42697.0</v>
      </c>
      <c r="E24" s="408">
        <v>57.0</v>
      </c>
      <c r="G24" s="408">
        <v>45.0</v>
      </c>
      <c r="H24" s="631">
        <f t="shared" ref="H24:I24" si="23">(E24-32)*5/9</f>
        <v>13.88888889</v>
      </c>
      <c r="I24" s="631">
        <f t="shared" si="23"/>
        <v>-17.77777778</v>
      </c>
      <c r="J24" s="631"/>
    </row>
    <row r="25" ht="15.75" customHeight="1">
      <c r="A25" s="408" t="s">
        <v>334</v>
      </c>
      <c r="B25" s="408" t="s">
        <v>335</v>
      </c>
      <c r="C25" s="632">
        <v>42698.0</v>
      </c>
      <c r="E25" s="408">
        <v>59.0</v>
      </c>
      <c r="G25" s="408">
        <v>41.0</v>
      </c>
      <c r="H25" s="631">
        <f t="shared" ref="H25:I25" si="24">(E25-32)*5/9</f>
        <v>15</v>
      </c>
      <c r="I25" s="631">
        <f t="shared" si="24"/>
        <v>-17.77777778</v>
      </c>
      <c r="J25" s="631"/>
    </row>
    <row r="26" ht="15.75" customHeight="1">
      <c r="A26" s="408" t="s">
        <v>334</v>
      </c>
      <c r="B26" s="408" t="s">
        <v>335</v>
      </c>
      <c r="C26" s="632">
        <v>42699.0</v>
      </c>
      <c r="E26" s="408">
        <v>58.0</v>
      </c>
      <c r="F26" s="408">
        <v>77.0</v>
      </c>
      <c r="G26" s="408">
        <v>46.0</v>
      </c>
      <c r="H26" s="631">
        <f t="shared" ref="H26:J26" si="25">(E26-32)*5/9</f>
        <v>14.44444444</v>
      </c>
      <c r="I26" s="631">
        <f t="shared" si="25"/>
        <v>25</v>
      </c>
      <c r="J26" s="631">
        <f t="shared" si="25"/>
        <v>7.777777778</v>
      </c>
    </row>
    <row r="27" ht="15.75" customHeight="1">
      <c r="A27" s="408" t="s">
        <v>334</v>
      </c>
      <c r="B27" s="408" t="s">
        <v>335</v>
      </c>
      <c r="C27" s="632">
        <v>42700.0</v>
      </c>
      <c r="E27" s="408">
        <v>56.0</v>
      </c>
      <c r="F27" s="408">
        <v>72.0</v>
      </c>
      <c r="H27" s="631">
        <f t="shared" ref="H27:J27" si="26">(E27-32)*5/9</f>
        <v>13.33333333</v>
      </c>
      <c r="I27" s="631">
        <f t="shared" si="26"/>
        <v>22.22222222</v>
      </c>
      <c r="J27" s="631">
        <f t="shared" si="26"/>
        <v>-17.77777778</v>
      </c>
    </row>
    <row r="28" ht="15.75" customHeight="1">
      <c r="A28" s="408" t="s">
        <v>334</v>
      </c>
      <c r="B28" s="408" t="s">
        <v>335</v>
      </c>
      <c r="C28" s="632">
        <v>42701.0</v>
      </c>
      <c r="D28" s="408">
        <v>0.02</v>
      </c>
      <c r="E28" s="408">
        <v>55.0</v>
      </c>
      <c r="H28" s="631">
        <f t="shared" ref="H28:I28" si="27">(E28-32)*5/9</f>
        <v>12.77777778</v>
      </c>
      <c r="I28" s="631">
        <f t="shared" si="27"/>
        <v>-17.77777778</v>
      </c>
      <c r="J28" s="631"/>
    </row>
    <row r="29" ht="15.75" customHeight="1">
      <c r="A29" s="408" t="s">
        <v>334</v>
      </c>
      <c r="B29" s="408" t="s">
        <v>335</v>
      </c>
      <c r="C29" s="632">
        <v>42702.0</v>
      </c>
      <c r="D29" s="408">
        <v>0.0</v>
      </c>
      <c r="E29" s="408">
        <v>56.0</v>
      </c>
      <c r="F29" s="408">
        <v>73.0</v>
      </c>
      <c r="G29" s="408">
        <v>45.0</v>
      </c>
      <c r="H29" s="631">
        <f t="shared" ref="H29:J29" si="28">(E29-32)*5/9</f>
        <v>13.33333333</v>
      </c>
      <c r="I29" s="631">
        <f t="shared" si="28"/>
        <v>22.77777778</v>
      </c>
      <c r="J29" s="631">
        <f t="shared" si="28"/>
        <v>7.222222222</v>
      </c>
    </row>
    <row r="30" ht="15.75" customHeight="1">
      <c r="A30" s="408" t="s">
        <v>334</v>
      </c>
      <c r="B30" s="408" t="s">
        <v>335</v>
      </c>
      <c r="C30" s="632">
        <v>42703.0</v>
      </c>
      <c r="D30" s="408">
        <v>0.08</v>
      </c>
      <c r="E30" s="408">
        <v>55.0</v>
      </c>
      <c r="F30" s="408">
        <v>72.0</v>
      </c>
      <c r="G30" s="408">
        <v>49.0</v>
      </c>
      <c r="H30" s="631">
        <f t="shared" ref="H30:J30" si="29">(E30-32)*5/9</f>
        <v>12.77777778</v>
      </c>
      <c r="I30" s="631">
        <f t="shared" si="29"/>
        <v>22.22222222</v>
      </c>
      <c r="J30" s="631">
        <f t="shared" si="29"/>
        <v>9.444444444</v>
      </c>
    </row>
    <row r="31" ht="15.75" customHeight="1">
      <c r="A31" s="408" t="s">
        <v>334</v>
      </c>
      <c r="B31" s="408" t="s">
        <v>335</v>
      </c>
      <c r="C31" s="632">
        <v>42704.0</v>
      </c>
      <c r="D31" s="408">
        <v>0.0</v>
      </c>
      <c r="E31" s="408">
        <v>56.0</v>
      </c>
      <c r="F31" s="408">
        <v>71.0</v>
      </c>
      <c r="H31" s="631">
        <f t="shared" ref="H31:J31" si="30">(E31-32)*5/9</f>
        <v>13.33333333</v>
      </c>
      <c r="I31" s="631">
        <f t="shared" si="30"/>
        <v>21.66666667</v>
      </c>
      <c r="J31" s="631">
        <f t="shared" si="30"/>
        <v>-17.77777778</v>
      </c>
    </row>
    <row r="32" ht="15.75" customHeight="1">
      <c r="A32" s="408" t="s">
        <v>334</v>
      </c>
      <c r="B32" s="408" t="s">
        <v>335</v>
      </c>
      <c r="C32" s="632">
        <v>42705.0</v>
      </c>
      <c r="D32" s="408">
        <v>0.59</v>
      </c>
      <c r="E32" s="408">
        <v>54.0</v>
      </c>
      <c r="G32" s="408">
        <v>45.0</v>
      </c>
      <c r="H32" s="631">
        <f t="shared" ref="H32:I32" si="31">(E32-32)*5/9</f>
        <v>12.22222222</v>
      </c>
      <c r="I32" s="631">
        <f t="shared" si="31"/>
        <v>-17.77777778</v>
      </c>
      <c r="J32" s="631"/>
    </row>
    <row r="33" ht="15.75" customHeight="1">
      <c r="A33" s="408" t="s">
        <v>334</v>
      </c>
      <c r="B33" s="408" t="s">
        <v>335</v>
      </c>
      <c r="C33" s="632">
        <v>42706.0</v>
      </c>
      <c r="D33" s="408">
        <v>0.43</v>
      </c>
      <c r="E33" s="408">
        <v>55.0</v>
      </c>
      <c r="F33" s="408">
        <v>71.0</v>
      </c>
      <c r="G33" s="408">
        <v>45.0</v>
      </c>
      <c r="H33" s="631">
        <f t="shared" ref="H33:J33" si="32">(E33-32)*5/9</f>
        <v>12.77777778</v>
      </c>
      <c r="I33" s="631">
        <f t="shared" si="32"/>
        <v>21.66666667</v>
      </c>
      <c r="J33" s="631">
        <f t="shared" si="32"/>
        <v>7.222222222</v>
      </c>
    </row>
    <row r="34" ht="15.75" customHeight="1">
      <c r="A34" s="408" t="s">
        <v>334</v>
      </c>
      <c r="B34" s="408" t="s">
        <v>335</v>
      </c>
      <c r="C34" s="632">
        <v>42707.0</v>
      </c>
      <c r="D34" s="408">
        <v>0.0</v>
      </c>
      <c r="E34" s="408">
        <v>57.0</v>
      </c>
      <c r="F34" s="408">
        <v>67.0</v>
      </c>
      <c r="G34" s="408">
        <v>46.0</v>
      </c>
      <c r="H34" s="631">
        <f t="shared" ref="H34:J34" si="33">(E34-32)*5/9</f>
        <v>13.88888889</v>
      </c>
      <c r="I34" s="631">
        <f t="shared" si="33"/>
        <v>19.44444444</v>
      </c>
      <c r="J34" s="631">
        <f t="shared" si="33"/>
        <v>7.777777778</v>
      </c>
    </row>
    <row r="35" ht="15.75" customHeight="1">
      <c r="A35" s="408" t="s">
        <v>334</v>
      </c>
      <c r="B35" s="408" t="s">
        <v>335</v>
      </c>
      <c r="C35" s="632">
        <v>42708.0</v>
      </c>
      <c r="D35" s="408">
        <v>0.59</v>
      </c>
      <c r="E35" s="408">
        <v>53.0</v>
      </c>
      <c r="F35" s="408">
        <v>67.0</v>
      </c>
      <c r="G35" s="408">
        <v>48.0</v>
      </c>
      <c r="H35" s="631">
        <f t="shared" ref="H35:J35" si="34">(E35-32)*5/9</f>
        <v>11.66666667</v>
      </c>
      <c r="I35" s="631">
        <f t="shared" si="34"/>
        <v>19.44444444</v>
      </c>
      <c r="J35" s="631">
        <f t="shared" si="34"/>
        <v>8.888888889</v>
      </c>
    </row>
    <row r="36" ht="15.75" customHeight="1">
      <c r="A36" s="408" t="s">
        <v>334</v>
      </c>
      <c r="B36" s="408" t="s">
        <v>335</v>
      </c>
      <c r="C36" s="632">
        <v>42709.0</v>
      </c>
      <c r="D36" s="408">
        <v>0.24</v>
      </c>
      <c r="E36" s="408">
        <v>57.0</v>
      </c>
      <c r="G36" s="408">
        <v>45.0</v>
      </c>
      <c r="H36" s="631">
        <f t="shared" ref="H36:I36" si="35">(E36-32)*5/9</f>
        <v>13.88888889</v>
      </c>
      <c r="I36" s="631">
        <f t="shared" si="35"/>
        <v>-17.77777778</v>
      </c>
      <c r="J36" s="631"/>
    </row>
    <row r="37" ht="15.75" customHeight="1">
      <c r="A37" s="408" t="s">
        <v>334</v>
      </c>
      <c r="B37" s="408" t="s">
        <v>335</v>
      </c>
      <c r="C37" s="632">
        <v>42710.0</v>
      </c>
      <c r="D37" s="408">
        <v>0.94</v>
      </c>
      <c r="E37" s="408">
        <v>53.0</v>
      </c>
      <c r="F37" s="408">
        <v>74.0</v>
      </c>
      <c r="G37" s="408">
        <v>44.0</v>
      </c>
      <c r="H37" s="631">
        <f t="shared" ref="H37:J37" si="36">(E37-32)*5/9</f>
        <v>11.66666667</v>
      </c>
      <c r="I37" s="631">
        <f t="shared" si="36"/>
        <v>23.33333333</v>
      </c>
      <c r="J37" s="631">
        <f t="shared" si="36"/>
        <v>6.666666667</v>
      </c>
    </row>
    <row r="38" ht="15.75" customHeight="1">
      <c r="A38" s="408" t="s">
        <v>334</v>
      </c>
      <c r="B38" s="408" t="s">
        <v>335</v>
      </c>
      <c r="C38" s="632">
        <v>42711.0</v>
      </c>
      <c r="D38" s="408">
        <v>0.08</v>
      </c>
      <c r="E38" s="408">
        <v>53.0</v>
      </c>
      <c r="F38" s="408">
        <v>66.0</v>
      </c>
      <c r="G38" s="408">
        <v>47.0</v>
      </c>
      <c r="H38" s="631">
        <f t="shared" ref="H38:J38" si="37">(E38-32)*5/9</f>
        <v>11.66666667</v>
      </c>
      <c r="I38" s="631">
        <f t="shared" si="37"/>
        <v>18.88888889</v>
      </c>
      <c r="J38" s="631">
        <f t="shared" si="37"/>
        <v>8.333333333</v>
      </c>
    </row>
    <row r="39" ht="15.75" customHeight="1">
      <c r="A39" s="408" t="s">
        <v>334</v>
      </c>
      <c r="B39" s="408" t="s">
        <v>335</v>
      </c>
      <c r="C39" s="632">
        <v>42712.0</v>
      </c>
      <c r="D39" s="408">
        <v>0.28</v>
      </c>
      <c r="E39" s="408">
        <v>53.0</v>
      </c>
      <c r="F39" s="408">
        <v>64.0</v>
      </c>
      <c r="G39" s="408">
        <v>48.0</v>
      </c>
      <c r="H39" s="631">
        <f t="shared" ref="H39:J39" si="38">(E39-32)*5/9</f>
        <v>11.66666667</v>
      </c>
      <c r="I39" s="631">
        <f t="shared" si="38"/>
        <v>17.77777778</v>
      </c>
      <c r="J39" s="631">
        <f t="shared" si="38"/>
        <v>8.888888889</v>
      </c>
    </row>
    <row r="40" ht="15.75" customHeight="1">
      <c r="A40" s="408" t="s">
        <v>334</v>
      </c>
      <c r="B40" s="408" t="s">
        <v>335</v>
      </c>
      <c r="C40" s="632">
        <v>42713.0</v>
      </c>
      <c r="D40" s="408">
        <v>0.16</v>
      </c>
      <c r="E40" s="408">
        <v>54.0</v>
      </c>
      <c r="G40" s="408">
        <v>46.0</v>
      </c>
      <c r="H40" s="631">
        <f t="shared" ref="H40:I40" si="39">(E40-32)*5/9</f>
        <v>12.22222222</v>
      </c>
      <c r="I40" s="631">
        <f t="shared" si="39"/>
        <v>-17.77777778</v>
      </c>
      <c r="J40" s="631"/>
    </row>
    <row r="41" ht="15.75" customHeight="1">
      <c r="A41" s="408" t="s">
        <v>334</v>
      </c>
      <c r="B41" s="408" t="s">
        <v>335</v>
      </c>
      <c r="C41" s="632">
        <v>42714.0</v>
      </c>
      <c r="D41" s="408">
        <v>0.01</v>
      </c>
      <c r="E41" s="408">
        <v>54.0</v>
      </c>
      <c r="F41" s="408">
        <v>67.0</v>
      </c>
      <c r="G41" s="408">
        <v>43.0</v>
      </c>
      <c r="H41" s="631">
        <f t="shared" ref="H41:J41" si="40">(E41-32)*5/9</f>
        <v>12.22222222</v>
      </c>
      <c r="I41" s="631">
        <f t="shared" si="40"/>
        <v>19.44444444</v>
      </c>
      <c r="J41" s="631">
        <f t="shared" si="40"/>
        <v>6.111111111</v>
      </c>
    </row>
    <row r="42" ht="15.75" customHeight="1">
      <c r="A42" s="408" t="s">
        <v>334</v>
      </c>
      <c r="B42" s="408" t="s">
        <v>335</v>
      </c>
      <c r="C42" s="632">
        <v>42715.0</v>
      </c>
      <c r="D42" s="408">
        <v>0.0</v>
      </c>
      <c r="E42" s="408">
        <v>54.0</v>
      </c>
      <c r="H42" s="631">
        <f t="shared" ref="H42:I42" si="41">(E42-32)*5/9</f>
        <v>12.22222222</v>
      </c>
      <c r="I42" s="631">
        <f t="shared" si="41"/>
        <v>-17.77777778</v>
      </c>
      <c r="J42" s="631"/>
    </row>
    <row r="43" ht="15.75" customHeight="1">
      <c r="A43" s="408" t="s">
        <v>334</v>
      </c>
      <c r="B43" s="408" t="s">
        <v>335</v>
      </c>
      <c r="C43" s="632">
        <v>42716.0</v>
      </c>
      <c r="D43" s="408">
        <v>0.24</v>
      </c>
      <c r="E43" s="408">
        <v>55.0</v>
      </c>
      <c r="F43" s="408">
        <v>69.0</v>
      </c>
      <c r="G43" s="408">
        <v>48.0</v>
      </c>
      <c r="H43" s="631">
        <f t="shared" ref="H43:J43" si="42">(E43-32)*5/9</f>
        <v>12.77777778</v>
      </c>
      <c r="I43" s="631">
        <f t="shared" si="42"/>
        <v>20.55555556</v>
      </c>
      <c r="J43" s="631">
        <f t="shared" si="42"/>
        <v>8.888888889</v>
      </c>
    </row>
    <row r="44" ht="15.75" customHeight="1">
      <c r="A44" s="408" t="s">
        <v>334</v>
      </c>
      <c r="B44" s="408" t="s">
        <v>335</v>
      </c>
      <c r="C44" s="632">
        <v>42717.0</v>
      </c>
      <c r="D44" s="408">
        <v>0.02</v>
      </c>
      <c r="E44" s="408">
        <v>56.0</v>
      </c>
      <c r="G44" s="408">
        <v>40.0</v>
      </c>
      <c r="H44" s="631">
        <f t="shared" ref="H44:I44" si="43">(E44-32)*5/9</f>
        <v>13.33333333</v>
      </c>
      <c r="I44" s="631">
        <f t="shared" si="43"/>
        <v>-17.77777778</v>
      </c>
      <c r="J44" s="631"/>
    </row>
    <row r="45" ht="15.75" customHeight="1">
      <c r="A45" s="408" t="s">
        <v>334</v>
      </c>
      <c r="B45" s="408" t="s">
        <v>335</v>
      </c>
      <c r="C45" s="632">
        <v>42718.0</v>
      </c>
      <c r="D45" s="408">
        <v>0.0</v>
      </c>
      <c r="E45" s="408">
        <v>56.0</v>
      </c>
      <c r="F45" s="408">
        <v>76.0</v>
      </c>
      <c r="G45" s="408">
        <v>45.0</v>
      </c>
      <c r="H45" s="631">
        <f t="shared" ref="H45:J45" si="44">(E45-32)*5/9</f>
        <v>13.33333333</v>
      </c>
      <c r="I45" s="631">
        <f t="shared" si="44"/>
        <v>24.44444444</v>
      </c>
      <c r="J45" s="631">
        <f t="shared" si="44"/>
        <v>7.222222222</v>
      </c>
    </row>
    <row r="46" ht="15.75" customHeight="1">
      <c r="A46" s="408" t="s">
        <v>334</v>
      </c>
      <c r="B46" s="408" t="s">
        <v>335</v>
      </c>
      <c r="C46" s="632">
        <v>42719.0</v>
      </c>
      <c r="D46" s="408">
        <v>0.0</v>
      </c>
      <c r="E46" s="408">
        <v>54.0</v>
      </c>
      <c r="G46" s="408">
        <v>48.0</v>
      </c>
      <c r="H46" s="631">
        <f t="shared" ref="H46:I46" si="45">(E46-32)*5/9</f>
        <v>12.22222222</v>
      </c>
      <c r="I46" s="631">
        <f t="shared" si="45"/>
        <v>-17.77777778</v>
      </c>
      <c r="J46" s="631"/>
    </row>
    <row r="47" ht="15.75" customHeight="1">
      <c r="A47" s="408" t="s">
        <v>334</v>
      </c>
      <c r="B47" s="408" t="s">
        <v>335</v>
      </c>
      <c r="C47" s="632">
        <v>42720.0</v>
      </c>
      <c r="D47" s="408">
        <v>0.08</v>
      </c>
      <c r="E47" s="408">
        <v>57.0</v>
      </c>
      <c r="H47" s="631">
        <f t="shared" ref="H47:I47" si="46">(E47-32)*5/9</f>
        <v>13.88888889</v>
      </c>
      <c r="I47" s="631">
        <f t="shared" si="46"/>
        <v>-17.77777778</v>
      </c>
      <c r="J47" s="631"/>
    </row>
    <row r="48" ht="15.75" customHeight="1">
      <c r="A48" s="408" t="s">
        <v>334</v>
      </c>
      <c r="B48" s="408" t="s">
        <v>335</v>
      </c>
      <c r="C48" s="632">
        <v>42721.0</v>
      </c>
      <c r="D48" s="408">
        <v>0.04</v>
      </c>
      <c r="E48" s="408">
        <v>58.0</v>
      </c>
      <c r="F48" s="408">
        <v>73.0</v>
      </c>
      <c r="G48" s="408">
        <v>48.0</v>
      </c>
      <c r="H48" s="631">
        <f t="shared" ref="H48:J48" si="47">(E48-32)*5/9</f>
        <v>14.44444444</v>
      </c>
      <c r="I48" s="631">
        <f t="shared" si="47"/>
        <v>22.77777778</v>
      </c>
      <c r="J48" s="631">
        <f t="shared" si="47"/>
        <v>8.888888889</v>
      </c>
    </row>
    <row r="49" ht="15.75" customHeight="1">
      <c r="A49" s="408" t="s">
        <v>334</v>
      </c>
      <c r="B49" s="408" t="s">
        <v>335</v>
      </c>
      <c r="C49" s="632">
        <v>42722.0</v>
      </c>
      <c r="D49" s="408">
        <v>0.01</v>
      </c>
      <c r="E49" s="408">
        <v>60.0</v>
      </c>
      <c r="G49" s="408">
        <v>45.0</v>
      </c>
      <c r="H49" s="631">
        <f t="shared" ref="H49:I49" si="48">(E49-32)*5/9</f>
        <v>15.55555556</v>
      </c>
      <c r="I49" s="631">
        <f t="shared" si="48"/>
        <v>-17.77777778</v>
      </c>
      <c r="J49" s="631"/>
    </row>
    <row r="50" ht="15.75" customHeight="1">
      <c r="A50" s="408" t="s">
        <v>334</v>
      </c>
      <c r="B50" s="408" t="s">
        <v>335</v>
      </c>
      <c r="C50" s="632">
        <v>42723.0</v>
      </c>
      <c r="D50" s="408">
        <v>0.02</v>
      </c>
      <c r="E50" s="408">
        <v>60.0</v>
      </c>
      <c r="F50" s="408">
        <v>76.0</v>
      </c>
      <c r="H50" s="631">
        <f t="shared" ref="H50:J50" si="49">(E50-32)*5/9</f>
        <v>15.55555556</v>
      </c>
      <c r="I50" s="631">
        <f t="shared" si="49"/>
        <v>24.44444444</v>
      </c>
      <c r="J50" s="631">
        <f t="shared" si="49"/>
        <v>-17.77777778</v>
      </c>
    </row>
    <row r="51" ht="15.75" customHeight="1">
      <c r="A51" s="408" t="s">
        <v>334</v>
      </c>
      <c r="B51" s="408" t="s">
        <v>335</v>
      </c>
      <c r="C51" s="632">
        <v>42724.0</v>
      </c>
      <c r="D51" s="408">
        <v>0.04</v>
      </c>
      <c r="E51" s="408">
        <v>56.0</v>
      </c>
      <c r="F51" s="408">
        <v>76.0</v>
      </c>
      <c r="G51" s="408">
        <v>44.0</v>
      </c>
      <c r="H51" s="631">
        <f t="shared" ref="H51:J51" si="50">(E51-32)*5/9</f>
        <v>13.33333333</v>
      </c>
      <c r="I51" s="631">
        <f t="shared" si="50"/>
        <v>24.44444444</v>
      </c>
      <c r="J51" s="631">
        <f t="shared" si="50"/>
        <v>6.666666667</v>
      </c>
    </row>
    <row r="52" ht="15.75" customHeight="1">
      <c r="A52" s="408" t="s">
        <v>334</v>
      </c>
      <c r="B52" s="408" t="s">
        <v>335</v>
      </c>
      <c r="C52" s="632">
        <v>42725.0</v>
      </c>
      <c r="D52" s="408">
        <v>0.16</v>
      </c>
      <c r="E52" s="408">
        <v>57.0</v>
      </c>
      <c r="F52" s="408">
        <v>74.0</v>
      </c>
      <c r="G52" s="408">
        <v>46.0</v>
      </c>
      <c r="H52" s="631">
        <f t="shared" ref="H52:J52" si="51">(E52-32)*5/9</f>
        <v>13.88888889</v>
      </c>
      <c r="I52" s="631">
        <f t="shared" si="51"/>
        <v>23.33333333</v>
      </c>
      <c r="J52" s="631">
        <f t="shared" si="51"/>
        <v>7.777777778</v>
      </c>
    </row>
    <row r="53" ht="15.75" customHeight="1">
      <c r="A53" s="408" t="s">
        <v>334</v>
      </c>
      <c r="B53" s="408" t="s">
        <v>335</v>
      </c>
      <c r="C53" s="632">
        <v>42726.0</v>
      </c>
      <c r="D53" s="408">
        <v>0.0</v>
      </c>
      <c r="E53" s="408">
        <v>58.0</v>
      </c>
      <c r="H53" s="631">
        <f t="shared" ref="H53:I53" si="52">(E53-32)*5/9</f>
        <v>14.44444444</v>
      </c>
      <c r="I53" s="631">
        <f t="shared" si="52"/>
        <v>-17.77777778</v>
      </c>
      <c r="J53" s="631"/>
    </row>
    <row r="54" ht="15.75" customHeight="1">
      <c r="A54" s="408" t="s">
        <v>334</v>
      </c>
      <c r="B54" s="408" t="s">
        <v>335</v>
      </c>
      <c r="C54" s="632">
        <v>42727.0</v>
      </c>
      <c r="E54" s="408">
        <v>57.0</v>
      </c>
      <c r="F54" s="408">
        <v>73.0</v>
      </c>
      <c r="H54" s="631">
        <f t="shared" ref="H54:J54" si="53">(E54-32)*5/9</f>
        <v>13.88888889</v>
      </c>
      <c r="I54" s="631">
        <f t="shared" si="53"/>
        <v>22.77777778</v>
      </c>
      <c r="J54" s="631">
        <f t="shared" si="53"/>
        <v>-17.77777778</v>
      </c>
    </row>
    <row r="55" ht="15.75" customHeight="1">
      <c r="A55" s="408" t="s">
        <v>334</v>
      </c>
      <c r="B55" s="408" t="s">
        <v>335</v>
      </c>
      <c r="C55" s="632">
        <v>42728.0</v>
      </c>
      <c r="E55" s="408">
        <v>56.0</v>
      </c>
      <c r="G55" s="408">
        <v>46.0</v>
      </c>
      <c r="H55" s="631">
        <f t="shared" ref="H55:I55" si="54">(E55-32)*5/9</f>
        <v>13.33333333</v>
      </c>
      <c r="I55" s="631">
        <f t="shared" si="54"/>
        <v>-17.77777778</v>
      </c>
      <c r="J55" s="631"/>
    </row>
    <row r="56" ht="15.75" customHeight="1">
      <c r="A56" s="408" t="s">
        <v>334</v>
      </c>
      <c r="B56" s="408" t="s">
        <v>335</v>
      </c>
      <c r="C56" s="632">
        <v>42729.0</v>
      </c>
      <c r="E56" s="408">
        <v>58.0</v>
      </c>
      <c r="G56" s="408">
        <v>48.0</v>
      </c>
      <c r="H56" s="631">
        <f t="shared" ref="H56:I56" si="55">(E56-32)*5/9</f>
        <v>14.44444444</v>
      </c>
      <c r="I56" s="631">
        <f t="shared" si="55"/>
        <v>-17.77777778</v>
      </c>
      <c r="J56" s="631"/>
    </row>
    <row r="57" ht="15.75" customHeight="1">
      <c r="A57" s="408" t="s">
        <v>334</v>
      </c>
      <c r="B57" s="408" t="s">
        <v>335</v>
      </c>
      <c r="C57" s="632">
        <v>42730.0</v>
      </c>
      <c r="E57" s="408">
        <v>55.0</v>
      </c>
      <c r="G57" s="408">
        <v>47.0</v>
      </c>
      <c r="H57" s="631">
        <f t="shared" ref="H57:I57" si="56">(E57-32)*5/9</f>
        <v>12.77777778</v>
      </c>
      <c r="I57" s="631">
        <f t="shared" si="56"/>
        <v>-17.77777778</v>
      </c>
      <c r="J57" s="631"/>
    </row>
    <row r="58" ht="15.75" customHeight="1">
      <c r="A58" s="408" t="s">
        <v>334</v>
      </c>
      <c r="B58" s="408" t="s">
        <v>335</v>
      </c>
      <c r="C58" s="632">
        <v>42731.0</v>
      </c>
      <c r="D58" s="408">
        <v>0.43</v>
      </c>
      <c r="E58" s="408">
        <v>56.0</v>
      </c>
      <c r="G58" s="408">
        <v>42.0</v>
      </c>
      <c r="H58" s="631">
        <f t="shared" ref="H58:I58" si="57">(E58-32)*5/9</f>
        <v>13.33333333</v>
      </c>
      <c r="I58" s="631">
        <f t="shared" si="57"/>
        <v>-17.77777778</v>
      </c>
      <c r="J58" s="631"/>
    </row>
    <row r="59" ht="15.75" customHeight="1">
      <c r="A59" s="408" t="s">
        <v>334</v>
      </c>
      <c r="B59" s="408" t="s">
        <v>335</v>
      </c>
      <c r="C59" s="632">
        <v>42732.0</v>
      </c>
      <c r="D59" s="408">
        <v>0.04</v>
      </c>
      <c r="E59" s="408">
        <v>54.0</v>
      </c>
      <c r="F59" s="408">
        <v>74.0</v>
      </c>
      <c r="G59" s="408">
        <v>47.0</v>
      </c>
      <c r="H59" s="631">
        <f t="shared" ref="H59:J59" si="58">(E59-32)*5/9</f>
        <v>12.22222222</v>
      </c>
      <c r="I59" s="631">
        <f t="shared" si="58"/>
        <v>23.33333333</v>
      </c>
      <c r="J59" s="631">
        <f t="shared" si="58"/>
        <v>8.333333333</v>
      </c>
    </row>
    <row r="60" ht="15.75" customHeight="1">
      <c r="A60" s="408" t="s">
        <v>334</v>
      </c>
      <c r="B60" s="408" t="s">
        <v>335</v>
      </c>
      <c r="C60" s="632">
        <v>42733.0</v>
      </c>
      <c r="D60" s="408">
        <v>0.16</v>
      </c>
      <c r="E60" s="408">
        <v>56.0</v>
      </c>
      <c r="G60" s="408">
        <v>49.0</v>
      </c>
      <c r="H60" s="631">
        <f t="shared" ref="H60:I60" si="59">(E60-32)*5/9</f>
        <v>13.33333333</v>
      </c>
      <c r="I60" s="631">
        <f t="shared" si="59"/>
        <v>-17.77777778</v>
      </c>
      <c r="J60" s="631"/>
    </row>
    <row r="61" ht="15.75" customHeight="1">
      <c r="A61" s="408" t="s">
        <v>334</v>
      </c>
      <c r="B61" s="408" t="s">
        <v>335</v>
      </c>
      <c r="C61" s="632">
        <v>42734.0</v>
      </c>
      <c r="D61" s="408">
        <v>0.0</v>
      </c>
      <c r="E61" s="408">
        <v>56.0</v>
      </c>
      <c r="G61" s="408">
        <v>42.0</v>
      </c>
      <c r="H61" s="631">
        <f t="shared" ref="H61:I61" si="60">(E61-32)*5/9</f>
        <v>13.33333333</v>
      </c>
      <c r="I61" s="631">
        <f t="shared" si="60"/>
        <v>-17.77777778</v>
      </c>
      <c r="J61" s="631"/>
    </row>
    <row r="62" ht="15.75" customHeight="1">
      <c r="A62" s="408" t="s">
        <v>334</v>
      </c>
      <c r="B62" s="408" t="s">
        <v>335</v>
      </c>
      <c r="C62" s="632">
        <v>42735.0</v>
      </c>
      <c r="D62" s="408">
        <v>0.39</v>
      </c>
      <c r="E62" s="408">
        <v>55.0</v>
      </c>
      <c r="G62" s="408">
        <v>49.0</v>
      </c>
      <c r="H62" s="631">
        <f t="shared" ref="H62:I62" si="61">(E62-32)*5/9</f>
        <v>12.77777778</v>
      </c>
      <c r="I62" s="631">
        <f t="shared" si="61"/>
        <v>-17.77777778</v>
      </c>
      <c r="J62" s="631"/>
    </row>
    <row r="63" ht="15.75" customHeight="1">
      <c r="A63" s="408" t="s">
        <v>334</v>
      </c>
      <c r="B63" s="408" t="s">
        <v>335</v>
      </c>
      <c r="C63" s="632">
        <v>42736.0</v>
      </c>
      <c r="E63" s="408">
        <v>56.0</v>
      </c>
      <c r="H63" s="631">
        <f t="shared" ref="H63:H2067" si="62">(E63-32)*5/9</f>
        <v>13.33333333</v>
      </c>
      <c r="I63" s="631"/>
      <c r="J63" s="631"/>
    </row>
    <row r="64" ht="15.75" customHeight="1">
      <c r="A64" s="408" t="s">
        <v>334</v>
      </c>
      <c r="B64" s="408" t="s">
        <v>335</v>
      </c>
      <c r="C64" s="632">
        <v>42737.0</v>
      </c>
      <c r="E64" s="408">
        <v>57.0</v>
      </c>
      <c r="F64" s="408">
        <v>71.0</v>
      </c>
      <c r="G64" s="408">
        <v>48.0</v>
      </c>
      <c r="H64" s="631">
        <f t="shared" si="62"/>
        <v>13.88888889</v>
      </c>
      <c r="I64" s="631">
        <f t="shared" ref="I64:J64" si="63">(F64-32)*5/9</f>
        <v>21.66666667</v>
      </c>
      <c r="J64" s="631">
        <f t="shared" si="63"/>
        <v>8.888888889</v>
      </c>
    </row>
    <row r="65" ht="15.75" customHeight="1">
      <c r="A65" s="408" t="s">
        <v>334</v>
      </c>
      <c r="B65" s="408" t="s">
        <v>335</v>
      </c>
      <c r="C65" s="632">
        <v>42738.0</v>
      </c>
      <c r="D65" s="408">
        <v>0.08</v>
      </c>
      <c r="E65" s="408">
        <v>57.0</v>
      </c>
      <c r="F65" s="408">
        <v>69.0</v>
      </c>
      <c r="G65" s="408">
        <v>49.0</v>
      </c>
      <c r="H65" s="631">
        <f t="shared" si="62"/>
        <v>13.88888889</v>
      </c>
      <c r="I65" s="631">
        <f t="shared" ref="I65:J65" si="64">(F65-32)*5/9</f>
        <v>20.55555556</v>
      </c>
      <c r="J65" s="631">
        <f t="shared" si="64"/>
        <v>9.444444444</v>
      </c>
    </row>
    <row r="66" ht="15.75" customHeight="1">
      <c r="A66" s="408" t="s">
        <v>334</v>
      </c>
      <c r="B66" s="408" t="s">
        <v>335</v>
      </c>
      <c r="C66" s="632">
        <v>42739.0</v>
      </c>
      <c r="D66" s="408">
        <v>0.0</v>
      </c>
      <c r="E66" s="408">
        <v>54.0</v>
      </c>
      <c r="G66" s="408">
        <v>47.0</v>
      </c>
      <c r="H66" s="631">
        <f t="shared" si="62"/>
        <v>12.22222222</v>
      </c>
      <c r="I66" s="631"/>
      <c r="J66" s="631">
        <f t="shared" ref="J66:J67" si="65">(G66-32)*5/9</f>
        <v>8.333333333</v>
      </c>
    </row>
    <row r="67" ht="15.75" customHeight="1">
      <c r="A67" s="408" t="s">
        <v>334</v>
      </c>
      <c r="B67" s="408" t="s">
        <v>335</v>
      </c>
      <c r="C67" s="632">
        <v>42740.0</v>
      </c>
      <c r="D67" s="408">
        <v>0.02</v>
      </c>
      <c r="E67" s="408">
        <v>56.0</v>
      </c>
      <c r="G67" s="408">
        <v>50.0</v>
      </c>
      <c r="H67" s="631">
        <f t="shared" si="62"/>
        <v>13.33333333</v>
      </c>
      <c r="I67" s="631"/>
      <c r="J67" s="631">
        <f t="shared" si="65"/>
        <v>10</v>
      </c>
    </row>
    <row r="68" ht="15.75" customHeight="1">
      <c r="A68" s="408" t="s">
        <v>334</v>
      </c>
      <c r="B68" s="408" t="s">
        <v>335</v>
      </c>
      <c r="C68" s="632">
        <v>42741.0</v>
      </c>
      <c r="D68" s="408">
        <v>0.35</v>
      </c>
      <c r="E68" s="408">
        <v>54.0</v>
      </c>
      <c r="F68" s="408">
        <v>69.0</v>
      </c>
      <c r="G68" s="408">
        <v>46.0</v>
      </c>
      <c r="H68" s="631">
        <f t="shared" si="62"/>
        <v>12.22222222</v>
      </c>
      <c r="I68" s="631">
        <f t="shared" ref="I68:J68" si="66">(F68-32)*5/9</f>
        <v>20.55555556</v>
      </c>
      <c r="J68" s="631">
        <f t="shared" si="66"/>
        <v>7.777777778</v>
      </c>
    </row>
    <row r="69" ht="15.75" customHeight="1">
      <c r="A69" s="408" t="s">
        <v>334</v>
      </c>
      <c r="B69" s="408" t="s">
        <v>335</v>
      </c>
      <c r="C69" s="632">
        <v>42742.0</v>
      </c>
      <c r="D69" s="408">
        <v>0.16</v>
      </c>
      <c r="E69" s="408">
        <v>55.0</v>
      </c>
      <c r="H69" s="631">
        <f t="shared" si="62"/>
        <v>12.77777778</v>
      </c>
      <c r="I69" s="631"/>
      <c r="J69" s="631"/>
    </row>
    <row r="70" ht="15.75" customHeight="1">
      <c r="A70" s="408" t="s">
        <v>334</v>
      </c>
      <c r="B70" s="408" t="s">
        <v>335</v>
      </c>
      <c r="C70" s="632">
        <v>42743.0</v>
      </c>
      <c r="D70" s="408">
        <v>0.59</v>
      </c>
      <c r="E70" s="408">
        <v>54.0</v>
      </c>
      <c r="F70" s="408">
        <v>69.0</v>
      </c>
      <c r="H70" s="631">
        <f t="shared" si="62"/>
        <v>12.22222222</v>
      </c>
      <c r="I70" s="631">
        <f t="shared" ref="I70:I71" si="67">(F70-32)*5/9</f>
        <v>20.55555556</v>
      </c>
      <c r="J70" s="631"/>
    </row>
    <row r="71" ht="15.75" customHeight="1">
      <c r="A71" s="408" t="s">
        <v>334</v>
      </c>
      <c r="B71" s="408" t="s">
        <v>335</v>
      </c>
      <c r="C71" s="632">
        <v>42744.0</v>
      </c>
      <c r="D71" s="408">
        <v>0.43</v>
      </c>
      <c r="E71" s="408">
        <v>53.0</v>
      </c>
      <c r="F71" s="408">
        <v>66.0</v>
      </c>
      <c r="H71" s="631">
        <f t="shared" si="62"/>
        <v>11.66666667</v>
      </c>
      <c r="I71" s="631">
        <f t="shared" si="67"/>
        <v>18.88888889</v>
      </c>
      <c r="J71" s="631"/>
    </row>
    <row r="72" ht="15.75" customHeight="1">
      <c r="A72" s="408" t="s">
        <v>334</v>
      </c>
      <c r="B72" s="408" t="s">
        <v>335</v>
      </c>
      <c r="C72" s="632">
        <v>42745.0</v>
      </c>
      <c r="D72" s="408">
        <v>0.0</v>
      </c>
      <c r="E72" s="408">
        <v>57.0</v>
      </c>
      <c r="G72" s="408">
        <v>48.0</v>
      </c>
      <c r="H72" s="631">
        <f t="shared" si="62"/>
        <v>13.88888889</v>
      </c>
      <c r="I72" s="631"/>
      <c r="J72" s="631">
        <f>(G72-32)*5/9</f>
        <v>8.888888889</v>
      </c>
    </row>
    <row r="73" ht="15.75" customHeight="1">
      <c r="A73" s="408" t="s">
        <v>334</v>
      </c>
      <c r="B73" s="408" t="s">
        <v>335</v>
      </c>
      <c r="C73" s="632">
        <v>42746.0</v>
      </c>
      <c r="E73" s="408">
        <v>57.0</v>
      </c>
      <c r="F73" s="408">
        <v>68.0</v>
      </c>
      <c r="H73" s="631">
        <f t="shared" si="62"/>
        <v>13.88888889</v>
      </c>
      <c r="I73" s="631">
        <f>(F73-32)*5/9</f>
        <v>20</v>
      </c>
      <c r="J73" s="631"/>
    </row>
    <row r="74" ht="15.75" customHeight="1">
      <c r="A74" s="408" t="s">
        <v>334</v>
      </c>
      <c r="B74" s="408" t="s">
        <v>335</v>
      </c>
      <c r="C74" s="632">
        <v>42747.0</v>
      </c>
      <c r="E74" s="408">
        <v>56.0</v>
      </c>
      <c r="H74" s="631">
        <f t="shared" si="62"/>
        <v>13.33333333</v>
      </c>
      <c r="I74" s="631"/>
      <c r="J74" s="631"/>
    </row>
    <row r="75" ht="15.75" customHeight="1">
      <c r="A75" s="408" t="s">
        <v>334</v>
      </c>
      <c r="B75" s="408" t="s">
        <v>335</v>
      </c>
      <c r="C75" s="632">
        <v>42748.0</v>
      </c>
      <c r="D75" s="408">
        <v>0.01</v>
      </c>
      <c r="E75" s="408">
        <v>55.0</v>
      </c>
      <c r="G75" s="408">
        <v>45.0</v>
      </c>
      <c r="H75" s="631">
        <f t="shared" si="62"/>
        <v>12.77777778</v>
      </c>
      <c r="I75" s="631"/>
      <c r="J75" s="631">
        <f>(G75-32)*5/9</f>
        <v>7.222222222</v>
      </c>
    </row>
    <row r="76" ht="15.75" customHeight="1">
      <c r="A76" s="408" t="s">
        <v>334</v>
      </c>
      <c r="B76" s="408" t="s">
        <v>335</v>
      </c>
      <c r="C76" s="632">
        <v>42749.0</v>
      </c>
      <c r="D76" s="408">
        <v>0.43</v>
      </c>
      <c r="E76" s="408">
        <v>55.0</v>
      </c>
      <c r="F76" s="408">
        <v>70.0</v>
      </c>
      <c r="H76" s="631">
        <f t="shared" si="62"/>
        <v>12.77777778</v>
      </c>
      <c r="I76" s="631">
        <f t="shared" ref="I76:I78" si="68">(F76-32)*5/9</f>
        <v>21.11111111</v>
      </c>
      <c r="J76" s="631"/>
    </row>
    <row r="77" ht="15.75" customHeight="1">
      <c r="A77" s="408" t="s">
        <v>334</v>
      </c>
      <c r="B77" s="408" t="s">
        <v>335</v>
      </c>
      <c r="C77" s="632">
        <v>42750.0</v>
      </c>
      <c r="D77" s="408">
        <v>0.51</v>
      </c>
      <c r="E77" s="408">
        <v>53.0</v>
      </c>
      <c r="F77" s="408">
        <v>69.0</v>
      </c>
      <c r="G77" s="408">
        <v>46.0</v>
      </c>
      <c r="H77" s="631">
        <f t="shared" si="62"/>
        <v>11.66666667</v>
      </c>
      <c r="I77" s="631">
        <f t="shared" si="68"/>
        <v>20.55555556</v>
      </c>
      <c r="J77" s="631">
        <f t="shared" ref="J77:J79" si="69">(G77-32)*5/9</f>
        <v>7.777777778</v>
      </c>
    </row>
    <row r="78" ht="15.75" customHeight="1">
      <c r="A78" s="408" t="s">
        <v>334</v>
      </c>
      <c r="B78" s="408" t="s">
        <v>335</v>
      </c>
      <c r="C78" s="632">
        <v>42751.0</v>
      </c>
      <c r="D78" s="408">
        <v>0.0</v>
      </c>
      <c r="E78" s="408">
        <v>56.0</v>
      </c>
      <c r="F78" s="408">
        <v>65.0</v>
      </c>
      <c r="G78" s="408">
        <v>49.0</v>
      </c>
      <c r="H78" s="631">
        <f t="shared" si="62"/>
        <v>13.33333333</v>
      </c>
      <c r="I78" s="631">
        <f t="shared" si="68"/>
        <v>18.33333333</v>
      </c>
      <c r="J78" s="631">
        <f t="shared" si="69"/>
        <v>9.444444444</v>
      </c>
    </row>
    <row r="79" ht="15.75" customHeight="1">
      <c r="A79" s="408" t="s">
        <v>334</v>
      </c>
      <c r="B79" s="408" t="s">
        <v>335</v>
      </c>
      <c r="C79" s="632">
        <v>42752.0</v>
      </c>
      <c r="D79" s="408">
        <v>0.24</v>
      </c>
      <c r="E79" s="408">
        <v>57.0</v>
      </c>
      <c r="G79" s="408">
        <v>46.0</v>
      </c>
      <c r="H79" s="631">
        <f t="shared" si="62"/>
        <v>13.88888889</v>
      </c>
      <c r="I79" s="631"/>
      <c r="J79" s="631">
        <f t="shared" si="69"/>
        <v>7.777777778</v>
      </c>
    </row>
    <row r="80" ht="15.75" customHeight="1">
      <c r="A80" s="408" t="s">
        <v>334</v>
      </c>
      <c r="B80" s="408" t="s">
        <v>335</v>
      </c>
      <c r="C80" s="632">
        <v>42753.0</v>
      </c>
      <c r="D80" s="408">
        <v>0.0</v>
      </c>
      <c r="E80" s="408">
        <v>57.0</v>
      </c>
      <c r="F80" s="408">
        <v>70.0</v>
      </c>
      <c r="G80" s="408">
        <v>47.0</v>
      </c>
      <c r="H80" s="631">
        <f t="shared" si="62"/>
        <v>13.88888889</v>
      </c>
      <c r="I80" s="631">
        <f t="shared" ref="I80:J80" si="70">(F80-32)*5/9</f>
        <v>21.11111111</v>
      </c>
      <c r="J80" s="631">
        <f t="shared" si="70"/>
        <v>8.333333333</v>
      </c>
    </row>
    <row r="81" ht="15.75" customHeight="1">
      <c r="A81" s="408" t="s">
        <v>334</v>
      </c>
      <c r="B81" s="408" t="s">
        <v>335</v>
      </c>
      <c r="C81" s="632">
        <v>42754.0</v>
      </c>
      <c r="E81" s="408">
        <v>55.0</v>
      </c>
      <c r="F81" s="408">
        <v>68.0</v>
      </c>
      <c r="G81" s="408">
        <v>48.0</v>
      </c>
      <c r="H81" s="631">
        <f t="shared" si="62"/>
        <v>12.77777778</v>
      </c>
      <c r="I81" s="631">
        <f t="shared" ref="I81:J81" si="71">(F81-32)*5/9</f>
        <v>20</v>
      </c>
      <c r="J81" s="631">
        <f t="shared" si="71"/>
        <v>8.888888889</v>
      </c>
    </row>
    <row r="82" ht="15.75" customHeight="1">
      <c r="A82" s="408" t="s">
        <v>334</v>
      </c>
      <c r="B82" s="408" t="s">
        <v>335</v>
      </c>
      <c r="C82" s="632">
        <v>42755.0</v>
      </c>
      <c r="D82" s="408">
        <v>0.2</v>
      </c>
      <c r="E82" s="408">
        <v>54.0</v>
      </c>
      <c r="G82" s="408">
        <v>43.0</v>
      </c>
      <c r="H82" s="631">
        <f t="shared" si="62"/>
        <v>12.22222222</v>
      </c>
      <c r="I82" s="631"/>
      <c r="J82" s="631">
        <f>(G82-32)*5/9</f>
        <v>6.111111111</v>
      </c>
    </row>
    <row r="83" ht="15.75" customHeight="1">
      <c r="A83" s="408" t="s">
        <v>334</v>
      </c>
      <c r="B83" s="408" t="s">
        <v>335</v>
      </c>
      <c r="C83" s="632">
        <v>42756.0</v>
      </c>
      <c r="D83" s="408">
        <v>0.08</v>
      </c>
      <c r="E83" s="408">
        <v>54.0</v>
      </c>
      <c r="F83" s="408">
        <v>69.0</v>
      </c>
      <c r="H83" s="631">
        <f t="shared" si="62"/>
        <v>12.22222222</v>
      </c>
      <c r="I83" s="631">
        <f t="shared" ref="I83:I84" si="72">(F83-32)*5/9</f>
        <v>20.55555556</v>
      </c>
      <c r="J83" s="631"/>
    </row>
    <row r="84" ht="15.75" customHeight="1">
      <c r="A84" s="408" t="s">
        <v>334</v>
      </c>
      <c r="B84" s="408" t="s">
        <v>335</v>
      </c>
      <c r="C84" s="632">
        <v>42757.0</v>
      </c>
      <c r="D84" s="408">
        <v>0.31</v>
      </c>
      <c r="E84" s="408">
        <v>52.0</v>
      </c>
      <c r="F84" s="408">
        <v>64.0</v>
      </c>
      <c r="G84" s="408">
        <v>47.0</v>
      </c>
      <c r="H84" s="631">
        <f t="shared" si="62"/>
        <v>11.11111111</v>
      </c>
      <c r="I84" s="631">
        <f t="shared" si="72"/>
        <v>17.77777778</v>
      </c>
      <c r="J84" s="631">
        <f t="shared" ref="J84:J85" si="73">(G84-32)*5/9</f>
        <v>8.333333333</v>
      </c>
    </row>
    <row r="85" ht="15.75" customHeight="1">
      <c r="A85" s="408" t="s">
        <v>334</v>
      </c>
      <c r="B85" s="408" t="s">
        <v>335</v>
      </c>
      <c r="C85" s="632">
        <v>42758.0</v>
      </c>
      <c r="D85" s="408">
        <v>0.12</v>
      </c>
      <c r="E85" s="408">
        <v>56.0</v>
      </c>
      <c r="G85" s="408">
        <v>37.0</v>
      </c>
      <c r="H85" s="631">
        <f t="shared" si="62"/>
        <v>13.33333333</v>
      </c>
      <c r="I85" s="631"/>
      <c r="J85" s="631">
        <f t="shared" si="73"/>
        <v>2.777777778</v>
      </c>
    </row>
    <row r="86" ht="15.75" customHeight="1">
      <c r="A86" s="408" t="s">
        <v>334</v>
      </c>
      <c r="B86" s="408" t="s">
        <v>335</v>
      </c>
      <c r="C86" s="632">
        <v>42759.0</v>
      </c>
      <c r="D86" s="408">
        <v>0.55</v>
      </c>
      <c r="E86" s="408">
        <v>54.0</v>
      </c>
      <c r="F86" s="408">
        <v>73.0</v>
      </c>
      <c r="G86" s="408">
        <v>46.0</v>
      </c>
      <c r="H86" s="631">
        <f t="shared" si="62"/>
        <v>12.22222222</v>
      </c>
      <c r="I86" s="631">
        <f t="shared" ref="I86:J86" si="74">(F86-32)*5/9</f>
        <v>22.77777778</v>
      </c>
      <c r="J86" s="631">
        <f t="shared" si="74"/>
        <v>7.777777778</v>
      </c>
    </row>
    <row r="87" ht="15.75" customHeight="1">
      <c r="A87" s="408" t="s">
        <v>334</v>
      </c>
      <c r="B87" s="408" t="s">
        <v>335</v>
      </c>
      <c r="C87" s="632">
        <v>42760.0</v>
      </c>
      <c r="D87" s="408">
        <v>0.01</v>
      </c>
      <c r="E87" s="408">
        <v>54.0</v>
      </c>
      <c r="F87" s="408">
        <v>65.0</v>
      </c>
      <c r="G87" s="408">
        <v>46.0</v>
      </c>
      <c r="H87" s="631">
        <f t="shared" si="62"/>
        <v>12.22222222</v>
      </c>
      <c r="I87" s="631">
        <f t="shared" ref="I87:J87" si="75">(F87-32)*5/9</f>
        <v>18.33333333</v>
      </c>
      <c r="J87" s="631">
        <f t="shared" si="75"/>
        <v>7.777777778</v>
      </c>
    </row>
    <row r="88" ht="15.75" customHeight="1">
      <c r="A88" s="408" t="s">
        <v>334</v>
      </c>
      <c r="B88" s="408" t="s">
        <v>335</v>
      </c>
      <c r="C88" s="632">
        <v>42761.0</v>
      </c>
      <c r="D88" s="408">
        <v>0.43</v>
      </c>
      <c r="E88" s="408">
        <v>56.0</v>
      </c>
      <c r="H88" s="631">
        <f t="shared" si="62"/>
        <v>13.33333333</v>
      </c>
      <c r="I88" s="631"/>
      <c r="J88" s="631"/>
    </row>
    <row r="89" ht="15.75" customHeight="1">
      <c r="A89" s="408" t="s">
        <v>334</v>
      </c>
      <c r="B89" s="408" t="s">
        <v>335</v>
      </c>
      <c r="C89" s="632">
        <v>42762.0</v>
      </c>
      <c r="D89" s="408">
        <v>0.04</v>
      </c>
      <c r="E89" s="408">
        <v>56.0</v>
      </c>
      <c r="G89" s="408">
        <v>48.0</v>
      </c>
      <c r="H89" s="631">
        <f t="shared" si="62"/>
        <v>13.33333333</v>
      </c>
      <c r="I89" s="631"/>
      <c r="J89" s="631">
        <f t="shared" ref="J89:J91" si="76">(G89-32)*5/9</f>
        <v>8.888888889</v>
      </c>
    </row>
    <row r="90" ht="15.75" customHeight="1">
      <c r="A90" s="408" t="s">
        <v>334</v>
      </c>
      <c r="B90" s="408" t="s">
        <v>335</v>
      </c>
      <c r="C90" s="632">
        <v>42763.0</v>
      </c>
      <c r="D90" s="408">
        <v>0.0</v>
      </c>
      <c r="E90" s="408">
        <v>57.0</v>
      </c>
      <c r="G90" s="408">
        <v>47.0</v>
      </c>
      <c r="H90" s="631">
        <f t="shared" si="62"/>
        <v>13.88888889</v>
      </c>
      <c r="I90" s="631"/>
      <c r="J90" s="631">
        <f t="shared" si="76"/>
        <v>8.333333333</v>
      </c>
    </row>
    <row r="91" ht="15.75" customHeight="1">
      <c r="A91" s="408" t="s">
        <v>334</v>
      </c>
      <c r="B91" s="408" t="s">
        <v>335</v>
      </c>
      <c r="C91" s="632">
        <v>42764.0</v>
      </c>
      <c r="E91" s="408">
        <v>58.0</v>
      </c>
      <c r="G91" s="408">
        <v>47.0</v>
      </c>
      <c r="H91" s="631">
        <f t="shared" si="62"/>
        <v>14.44444444</v>
      </c>
      <c r="I91" s="631"/>
      <c r="J91" s="631">
        <f t="shared" si="76"/>
        <v>8.333333333</v>
      </c>
    </row>
    <row r="92" ht="15.75" customHeight="1">
      <c r="A92" s="408" t="s">
        <v>334</v>
      </c>
      <c r="B92" s="408" t="s">
        <v>335</v>
      </c>
      <c r="C92" s="632">
        <v>42765.0</v>
      </c>
      <c r="D92" s="408">
        <v>0.16</v>
      </c>
      <c r="E92" s="408">
        <v>57.0</v>
      </c>
      <c r="F92" s="408">
        <v>70.0</v>
      </c>
      <c r="G92" s="408">
        <v>47.0</v>
      </c>
      <c r="H92" s="631">
        <f t="shared" si="62"/>
        <v>13.88888889</v>
      </c>
      <c r="I92" s="631">
        <f t="shared" ref="I92:J92" si="77">(F92-32)*5/9</f>
        <v>21.11111111</v>
      </c>
      <c r="J92" s="631">
        <f t="shared" si="77"/>
        <v>8.333333333</v>
      </c>
    </row>
    <row r="93" ht="15.75" customHeight="1">
      <c r="A93" s="408" t="s">
        <v>334</v>
      </c>
      <c r="B93" s="408" t="s">
        <v>335</v>
      </c>
      <c r="C93" s="632">
        <v>42766.0</v>
      </c>
      <c r="D93" s="408">
        <v>0.0</v>
      </c>
      <c r="E93" s="408">
        <v>59.0</v>
      </c>
      <c r="H93" s="631">
        <f t="shared" si="62"/>
        <v>15</v>
      </c>
      <c r="I93" s="631"/>
      <c r="J93" s="631"/>
    </row>
    <row r="94" ht="15.75" customHeight="1">
      <c r="A94" s="408" t="s">
        <v>334</v>
      </c>
      <c r="B94" s="408" t="s">
        <v>335</v>
      </c>
      <c r="C94" s="632">
        <v>42767.0</v>
      </c>
      <c r="D94" s="408">
        <v>0.12</v>
      </c>
      <c r="E94" s="408">
        <v>56.0</v>
      </c>
      <c r="G94" s="408">
        <v>42.0</v>
      </c>
      <c r="H94" s="631">
        <f t="shared" si="62"/>
        <v>13.33333333</v>
      </c>
      <c r="I94" s="631"/>
      <c r="J94" s="631">
        <f>(G94-32)*5/9</f>
        <v>5.555555556</v>
      </c>
    </row>
    <row r="95" ht="15.75" customHeight="1">
      <c r="A95" s="408" t="s">
        <v>334</v>
      </c>
      <c r="B95" s="408" t="s">
        <v>335</v>
      </c>
      <c r="C95" s="632">
        <v>42768.0</v>
      </c>
      <c r="D95" s="408">
        <v>0.16</v>
      </c>
      <c r="E95" s="408">
        <v>57.0</v>
      </c>
      <c r="F95" s="408">
        <v>75.0</v>
      </c>
      <c r="H95" s="631">
        <f t="shared" si="62"/>
        <v>13.88888889</v>
      </c>
      <c r="I95" s="631">
        <f>(F95-32)*5/9</f>
        <v>23.88888889</v>
      </c>
      <c r="J95" s="631"/>
    </row>
    <row r="96" ht="15.75" customHeight="1">
      <c r="A96" s="408" t="s">
        <v>334</v>
      </c>
      <c r="B96" s="408" t="s">
        <v>335</v>
      </c>
      <c r="C96" s="632">
        <v>42769.0</v>
      </c>
      <c r="D96" s="408">
        <v>0.0</v>
      </c>
      <c r="E96" s="408">
        <v>57.0</v>
      </c>
      <c r="H96" s="631">
        <f t="shared" si="62"/>
        <v>13.88888889</v>
      </c>
      <c r="I96" s="631"/>
      <c r="J96" s="631"/>
    </row>
    <row r="97" ht="15.75" customHeight="1">
      <c r="A97" s="408" t="s">
        <v>334</v>
      </c>
      <c r="B97" s="408" t="s">
        <v>335</v>
      </c>
      <c r="C97" s="632">
        <v>42770.0</v>
      </c>
      <c r="D97" s="408">
        <v>0.0</v>
      </c>
      <c r="E97" s="408">
        <v>56.0</v>
      </c>
      <c r="G97" s="408">
        <v>43.0</v>
      </c>
      <c r="H97" s="631">
        <f t="shared" si="62"/>
        <v>13.33333333</v>
      </c>
      <c r="I97" s="631"/>
      <c r="J97" s="631">
        <f t="shared" ref="J97:J99" si="78">(G97-32)*5/9</f>
        <v>6.111111111</v>
      </c>
    </row>
    <row r="98" ht="15.75" customHeight="1">
      <c r="A98" s="408" t="s">
        <v>334</v>
      </c>
      <c r="B98" s="408" t="s">
        <v>335</v>
      </c>
      <c r="C98" s="632">
        <v>42771.0</v>
      </c>
      <c r="D98" s="408">
        <v>0.02</v>
      </c>
      <c r="E98" s="408">
        <v>54.0</v>
      </c>
      <c r="G98" s="408">
        <v>43.0</v>
      </c>
      <c r="H98" s="631">
        <f t="shared" si="62"/>
        <v>12.22222222</v>
      </c>
      <c r="I98" s="631"/>
      <c r="J98" s="631">
        <f t="shared" si="78"/>
        <v>6.111111111</v>
      </c>
    </row>
    <row r="99" ht="15.75" customHeight="1">
      <c r="A99" s="408" t="s">
        <v>334</v>
      </c>
      <c r="B99" s="408" t="s">
        <v>335</v>
      </c>
      <c r="C99" s="632">
        <v>42772.0</v>
      </c>
      <c r="D99" s="408">
        <v>0.0</v>
      </c>
      <c r="E99" s="408">
        <v>55.0</v>
      </c>
      <c r="G99" s="408">
        <v>41.0</v>
      </c>
      <c r="H99" s="631">
        <f t="shared" si="62"/>
        <v>12.77777778</v>
      </c>
      <c r="I99" s="631"/>
      <c r="J99" s="631">
        <f t="shared" si="78"/>
        <v>5</v>
      </c>
    </row>
    <row r="100" ht="15.75" customHeight="1">
      <c r="A100" s="408" t="s">
        <v>334</v>
      </c>
      <c r="B100" s="408" t="s">
        <v>335</v>
      </c>
      <c r="C100" s="632">
        <v>42773.0</v>
      </c>
      <c r="D100" s="408">
        <v>0.35</v>
      </c>
      <c r="E100" s="408">
        <v>57.0</v>
      </c>
      <c r="F100" s="408">
        <v>74.0</v>
      </c>
      <c r="G100" s="408">
        <v>48.0</v>
      </c>
      <c r="H100" s="631">
        <f t="shared" si="62"/>
        <v>13.88888889</v>
      </c>
      <c r="I100" s="631">
        <f t="shared" ref="I100:J100" si="79">(F100-32)*5/9</f>
        <v>23.33333333</v>
      </c>
      <c r="J100" s="631">
        <f t="shared" si="79"/>
        <v>8.888888889</v>
      </c>
    </row>
    <row r="101" ht="15.75" customHeight="1">
      <c r="A101" s="408" t="s">
        <v>334</v>
      </c>
      <c r="B101" s="408" t="s">
        <v>335</v>
      </c>
      <c r="C101" s="632">
        <v>42774.0</v>
      </c>
      <c r="D101" s="408">
        <v>0.0</v>
      </c>
      <c r="E101" s="408">
        <v>56.0</v>
      </c>
      <c r="F101" s="408">
        <v>69.0</v>
      </c>
      <c r="H101" s="631">
        <f t="shared" si="62"/>
        <v>13.33333333</v>
      </c>
      <c r="I101" s="631">
        <f>(F101-32)*5/9</f>
        <v>20.55555556</v>
      </c>
      <c r="J101" s="631"/>
    </row>
    <row r="102" ht="15.75" customHeight="1">
      <c r="A102" s="408" t="s">
        <v>334</v>
      </c>
      <c r="B102" s="408" t="s">
        <v>335</v>
      </c>
      <c r="C102" s="632">
        <v>42775.0</v>
      </c>
      <c r="D102" s="408">
        <v>0.08</v>
      </c>
      <c r="E102" s="408">
        <v>57.0</v>
      </c>
      <c r="G102" s="408">
        <v>47.0</v>
      </c>
      <c r="H102" s="631">
        <f t="shared" si="62"/>
        <v>13.88888889</v>
      </c>
      <c r="I102" s="631"/>
      <c r="J102" s="631">
        <f>(G102-32)*5/9</f>
        <v>8.333333333</v>
      </c>
    </row>
    <row r="103" ht="15.75" customHeight="1">
      <c r="A103" s="408" t="s">
        <v>334</v>
      </c>
      <c r="B103" s="408" t="s">
        <v>335</v>
      </c>
      <c r="C103" s="632">
        <v>42776.0</v>
      </c>
      <c r="D103" s="408">
        <v>0.0</v>
      </c>
      <c r="E103" s="408">
        <v>59.0</v>
      </c>
      <c r="F103" s="408">
        <v>71.0</v>
      </c>
      <c r="G103" s="408">
        <v>49.0</v>
      </c>
      <c r="H103" s="631">
        <f t="shared" si="62"/>
        <v>15</v>
      </c>
      <c r="I103" s="631">
        <f t="shared" ref="I103:J103" si="80">(F103-32)*5/9</f>
        <v>21.66666667</v>
      </c>
      <c r="J103" s="631">
        <f t="shared" si="80"/>
        <v>9.444444444</v>
      </c>
    </row>
    <row r="104" ht="15.75" customHeight="1">
      <c r="A104" s="408" t="s">
        <v>334</v>
      </c>
      <c r="B104" s="408" t="s">
        <v>335</v>
      </c>
      <c r="C104" s="632">
        <v>42777.0</v>
      </c>
      <c r="D104" s="408">
        <v>0.08</v>
      </c>
      <c r="E104" s="408">
        <v>57.0</v>
      </c>
      <c r="G104" s="408">
        <v>48.0</v>
      </c>
      <c r="H104" s="631">
        <f t="shared" si="62"/>
        <v>13.88888889</v>
      </c>
      <c r="I104" s="631"/>
      <c r="J104" s="631">
        <f t="shared" ref="J104:J105" si="81">(G104-32)*5/9</f>
        <v>8.888888889</v>
      </c>
    </row>
    <row r="105" ht="15.75" customHeight="1">
      <c r="A105" s="408" t="s">
        <v>334</v>
      </c>
      <c r="B105" s="408" t="s">
        <v>335</v>
      </c>
      <c r="C105" s="632">
        <v>42778.0</v>
      </c>
      <c r="D105" s="408">
        <v>0.08</v>
      </c>
      <c r="E105" s="408">
        <v>58.0</v>
      </c>
      <c r="G105" s="408">
        <v>49.0</v>
      </c>
      <c r="H105" s="631">
        <f t="shared" si="62"/>
        <v>14.44444444</v>
      </c>
      <c r="I105" s="631"/>
      <c r="J105" s="631">
        <f t="shared" si="81"/>
        <v>9.444444444</v>
      </c>
    </row>
    <row r="106" ht="15.75" customHeight="1">
      <c r="A106" s="408" t="s">
        <v>334</v>
      </c>
      <c r="B106" s="408" t="s">
        <v>335</v>
      </c>
      <c r="C106" s="632">
        <v>42779.0</v>
      </c>
      <c r="D106" s="408">
        <v>0.12</v>
      </c>
      <c r="E106" s="408">
        <v>53.0</v>
      </c>
      <c r="F106" s="408">
        <v>73.0</v>
      </c>
      <c r="H106" s="631">
        <f t="shared" si="62"/>
        <v>11.66666667</v>
      </c>
      <c r="I106" s="631">
        <f>(F106-32)*5/9</f>
        <v>22.77777778</v>
      </c>
      <c r="J106" s="631"/>
    </row>
    <row r="107" ht="15.75" customHeight="1">
      <c r="A107" s="408" t="s">
        <v>334</v>
      </c>
      <c r="B107" s="408" t="s">
        <v>335</v>
      </c>
      <c r="C107" s="632">
        <v>42780.0</v>
      </c>
      <c r="D107" s="408">
        <v>0.16</v>
      </c>
      <c r="E107" s="408">
        <v>57.0</v>
      </c>
      <c r="G107" s="408">
        <v>45.0</v>
      </c>
      <c r="H107" s="631">
        <f t="shared" si="62"/>
        <v>13.88888889</v>
      </c>
      <c r="I107" s="631"/>
      <c r="J107" s="631">
        <f t="shared" ref="J107:J108" si="82">(G107-32)*5/9</f>
        <v>7.222222222</v>
      </c>
    </row>
    <row r="108" ht="15.75" customHeight="1">
      <c r="A108" s="408" t="s">
        <v>334</v>
      </c>
      <c r="B108" s="408" t="s">
        <v>335</v>
      </c>
      <c r="C108" s="632">
        <v>42781.0</v>
      </c>
      <c r="D108" s="408">
        <v>0.0</v>
      </c>
      <c r="E108" s="408">
        <v>57.0</v>
      </c>
      <c r="G108" s="408">
        <v>44.0</v>
      </c>
      <c r="H108" s="631">
        <f t="shared" si="62"/>
        <v>13.88888889</v>
      </c>
      <c r="I108" s="631"/>
      <c r="J108" s="631">
        <f t="shared" si="82"/>
        <v>6.666666667</v>
      </c>
    </row>
    <row r="109" ht="15.75" customHeight="1">
      <c r="A109" s="408" t="s">
        <v>334</v>
      </c>
      <c r="B109" s="408" t="s">
        <v>335</v>
      </c>
      <c r="C109" s="632">
        <v>42782.0</v>
      </c>
      <c r="D109" s="408">
        <v>0.16</v>
      </c>
      <c r="E109" s="408">
        <v>53.0</v>
      </c>
      <c r="F109" s="408">
        <v>72.0</v>
      </c>
      <c r="H109" s="631">
        <f t="shared" si="62"/>
        <v>11.66666667</v>
      </c>
      <c r="I109" s="631">
        <f>(F109-32)*5/9</f>
        <v>22.22222222</v>
      </c>
      <c r="J109" s="631"/>
    </row>
    <row r="110" ht="15.75" customHeight="1">
      <c r="A110" s="408" t="s">
        <v>334</v>
      </c>
      <c r="B110" s="408" t="s">
        <v>335</v>
      </c>
      <c r="C110" s="632">
        <v>42783.0</v>
      </c>
      <c r="D110" s="408">
        <v>0.71</v>
      </c>
      <c r="E110" s="408">
        <v>53.0</v>
      </c>
      <c r="G110" s="408">
        <v>48.0</v>
      </c>
      <c r="H110" s="631">
        <f t="shared" si="62"/>
        <v>11.66666667</v>
      </c>
      <c r="I110" s="631"/>
      <c r="J110" s="631">
        <f>(G110-32)*5/9</f>
        <v>8.888888889</v>
      </c>
    </row>
    <row r="111" ht="15.75" customHeight="1">
      <c r="A111" s="408" t="s">
        <v>334</v>
      </c>
      <c r="B111" s="408" t="s">
        <v>335</v>
      </c>
      <c r="C111" s="632">
        <v>42784.0</v>
      </c>
      <c r="D111" s="408">
        <v>0.0</v>
      </c>
      <c r="E111" s="408">
        <v>56.0</v>
      </c>
      <c r="H111" s="631">
        <f t="shared" si="62"/>
        <v>13.33333333</v>
      </c>
      <c r="I111" s="631"/>
      <c r="J111" s="631"/>
    </row>
    <row r="112" ht="15.75" customHeight="1">
      <c r="A112" s="408" t="s">
        <v>334</v>
      </c>
      <c r="B112" s="408" t="s">
        <v>335</v>
      </c>
      <c r="C112" s="632">
        <v>42785.0</v>
      </c>
      <c r="D112" s="408">
        <v>0.2</v>
      </c>
      <c r="E112" s="408">
        <v>53.0</v>
      </c>
      <c r="F112" s="408">
        <v>70.0</v>
      </c>
      <c r="H112" s="631">
        <f t="shared" si="62"/>
        <v>11.66666667</v>
      </c>
      <c r="I112" s="631">
        <f>(F112-32)*5/9</f>
        <v>21.11111111</v>
      </c>
      <c r="J112" s="631"/>
    </row>
    <row r="113" ht="15.75" customHeight="1">
      <c r="A113" s="408" t="s">
        <v>334</v>
      </c>
      <c r="B113" s="408" t="s">
        <v>335</v>
      </c>
      <c r="C113" s="632">
        <v>42786.0</v>
      </c>
      <c r="D113" s="408">
        <v>0.59</v>
      </c>
      <c r="E113" s="408">
        <v>55.0</v>
      </c>
      <c r="H113" s="631">
        <f t="shared" si="62"/>
        <v>12.77777778</v>
      </c>
      <c r="I113" s="631"/>
      <c r="J113" s="631"/>
    </row>
    <row r="114" ht="15.75" customHeight="1">
      <c r="A114" s="408" t="s">
        <v>334</v>
      </c>
      <c r="B114" s="408" t="s">
        <v>335</v>
      </c>
      <c r="C114" s="632">
        <v>42787.0</v>
      </c>
      <c r="D114" s="408">
        <v>0.04</v>
      </c>
      <c r="E114" s="408">
        <v>55.0</v>
      </c>
      <c r="F114" s="408">
        <v>69.0</v>
      </c>
      <c r="G114" s="408">
        <v>48.0</v>
      </c>
      <c r="H114" s="631">
        <f t="shared" si="62"/>
        <v>12.77777778</v>
      </c>
      <c r="I114" s="631">
        <f t="shared" ref="I114:J114" si="83">(F114-32)*5/9</f>
        <v>20.55555556</v>
      </c>
      <c r="J114" s="631">
        <f t="shared" si="83"/>
        <v>8.888888889</v>
      </c>
    </row>
    <row r="115" ht="15.75" customHeight="1">
      <c r="A115" s="408" t="s">
        <v>334</v>
      </c>
      <c r="B115" s="408" t="s">
        <v>335</v>
      </c>
      <c r="C115" s="632">
        <v>42788.0</v>
      </c>
      <c r="D115" s="408">
        <v>0.0</v>
      </c>
      <c r="E115" s="408">
        <v>56.0</v>
      </c>
      <c r="G115" s="408">
        <v>50.0</v>
      </c>
      <c r="H115" s="631">
        <f t="shared" si="62"/>
        <v>13.33333333</v>
      </c>
      <c r="I115" s="631"/>
      <c r="J115" s="631">
        <f>(G115-32)*5/9</f>
        <v>10</v>
      </c>
    </row>
    <row r="116" ht="15.75" customHeight="1">
      <c r="A116" s="408" t="s">
        <v>334</v>
      </c>
      <c r="B116" s="408" t="s">
        <v>335</v>
      </c>
      <c r="C116" s="632">
        <v>42789.0</v>
      </c>
      <c r="D116" s="408">
        <v>0.04</v>
      </c>
      <c r="E116" s="408">
        <v>53.0</v>
      </c>
      <c r="F116" s="408">
        <v>65.0</v>
      </c>
      <c r="G116" s="408">
        <v>48.0</v>
      </c>
      <c r="H116" s="631">
        <f t="shared" si="62"/>
        <v>11.66666667</v>
      </c>
      <c r="I116" s="631">
        <f t="shared" ref="I116:J116" si="84">(F116-32)*5/9</f>
        <v>18.33333333</v>
      </c>
      <c r="J116" s="631">
        <f t="shared" si="84"/>
        <v>8.888888889</v>
      </c>
    </row>
    <row r="117" ht="15.75" customHeight="1">
      <c r="A117" s="408" t="s">
        <v>334</v>
      </c>
      <c r="B117" s="408" t="s">
        <v>335</v>
      </c>
      <c r="C117" s="632">
        <v>42790.0</v>
      </c>
      <c r="D117" s="408">
        <v>0.24</v>
      </c>
      <c r="E117" s="408">
        <v>53.0</v>
      </c>
      <c r="F117" s="408">
        <v>66.0</v>
      </c>
      <c r="G117" s="408">
        <v>48.0</v>
      </c>
      <c r="H117" s="631">
        <f t="shared" si="62"/>
        <v>11.66666667</v>
      </c>
      <c r="I117" s="631">
        <f t="shared" ref="I117:J117" si="85">(F117-32)*5/9</f>
        <v>18.88888889</v>
      </c>
      <c r="J117" s="631">
        <f t="shared" si="85"/>
        <v>8.888888889</v>
      </c>
    </row>
    <row r="118" ht="15.75" customHeight="1">
      <c r="A118" s="408" t="s">
        <v>334</v>
      </c>
      <c r="B118" s="408" t="s">
        <v>335</v>
      </c>
      <c r="C118" s="632">
        <v>42791.0</v>
      </c>
      <c r="D118" s="408">
        <v>0.24</v>
      </c>
      <c r="E118" s="408">
        <v>53.0</v>
      </c>
      <c r="F118" s="408">
        <v>64.0</v>
      </c>
      <c r="G118" s="408">
        <v>44.0</v>
      </c>
      <c r="H118" s="631">
        <f t="shared" si="62"/>
        <v>11.66666667</v>
      </c>
      <c r="I118" s="631">
        <f t="shared" ref="I118:J118" si="86">(F118-32)*5/9</f>
        <v>17.77777778</v>
      </c>
      <c r="J118" s="631">
        <f t="shared" si="86"/>
        <v>6.666666667</v>
      </c>
    </row>
    <row r="119" ht="15.75" customHeight="1">
      <c r="A119" s="408" t="s">
        <v>334</v>
      </c>
      <c r="B119" s="408" t="s">
        <v>335</v>
      </c>
      <c r="C119" s="632">
        <v>42792.0</v>
      </c>
      <c r="D119" s="408">
        <v>0.02</v>
      </c>
      <c r="E119" s="408">
        <v>56.0</v>
      </c>
      <c r="G119" s="408">
        <v>45.0</v>
      </c>
      <c r="H119" s="631">
        <f t="shared" si="62"/>
        <v>13.33333333</v>
      </c>
      <c r="I119" s="631"/>
      <c r="J119" s="631">
        <f>(G119-32)*5/9</f>
        <v>7.222222222</v>
      </c>
    </row>
    <row r="120" ht="15.75" customHeight="1">
      <c r="A120" s="408" t="s">
        <v>334</v>
      </c>
      <c r="B120" s="408" t="s">
        <v>335</v>
      </c>
      <c r="C120" s="632">
        <v>42793.0</v>
      </c>
      <c r="D120" s="408">
        <v>0.24</v>
      </c>
      <c r="E120" s="408">
        <v>53.0</v>
      </c>
      <c r="F120" s="408">
        <v>69.0</v>
      </c>
      <c r="G120" s="408">
        <v>45.0</v>
      </c>
      <c r="H120" s="631">
        <f t="shared" si="62"/>
        <v>11.66666667</v>
      </c>
      <c r="I120" s="631">
        <f t="shared" ref="I120:J120" si="87">(F120-32)*5/9</f>
        <v>20.55555556</v>
      </c>
      <c r="J120" s="631">
        <f t="shared" si="87"/>
        <v>7.222222222</v>
      </c>
    </row>
    <row r="121" ht="15.75" customHeight="1">
      <c r="A121" s="408" t="s">
        <v>334</v>
      </c>
      <c r="B121" s="408" t="s">
        <v>335</v>
      </c>
      <c r="C121" s="632">
        <v>42794.0</v>
      </c>
      <c r="D121" s="408">
        <v>0.24</v>
      </c>
      <c r="E121" s="408">
        <v>53.0</v>
      </c>
      <c r="F121" s="408">
        <v>65.0</v>
      </c>
      <c r="G121" s="408">
        <v>46.0</v>
      </c>
      <c r="H121" s="631">
        <f t="shared" si="62"/>
        <v>11.66666667</v>
      </c>
      <c r="I121" s="631">
        <f t="shared" ref="I121:J121" si="88">(F121-32)*5/9</f>
        <v>18.33333333</v>
      </c>
      <c r="J121" s="631">
        <f t="shared" si="88"/>
        <v>7.777777778</v>
      </c>
    </row>
    <row r="122" ht="15.75" customHeight="1">
      <c r="A122" s="408" t="s">
        <v>334</v>
      </c>
      <c r="B122" s="408" t="s">
        <v>335</v>
      </c>
      <c r="C122" s="632">
        <v>42795.0</v>
      </c>
      <c r="D122" s="408">
        <v>0.08</v>
      </c>
      <c r="E122" s="408">
        <v>53.0</v>
      </c>
      <c r="G122" s="408">
        <v>42.0</v>
      </c>
      <c r="H122" s="631">
        <f t="shared" si="62"/>
        <v>11.66666667</v>
      </c>
      <c r="I122" s="631"/>
      <c r="J122" s="631">
        <f>(G122-32)*5/9</f>
        <v>5.555555556</v>
      </c>
    </row>
    <row r="123" ht="15.75" customHeight="1">
      <c r="A123" s="408" t="s">
        <v>334</v>
      </c>
      <c r="B123" s="408" t="s">
        <v>335</v>
      </c>
      <c r="C123" s="632">
        <v>42796.0</v>
      </c>
      <c r="D123" s="408">
        <v>0.2</v>
      </c>
      <c r="E123" s="408">
        <v>53.0</v>
      </c>
      <c r="F123" s="408">
        <v>68.0</v>
      </c>
      <c r="G123" s="408">
        <v>45.0</v>
      </c>
      <c r="H123" s="631">
        <f t="shared" si="62"/>
        <v>11.66666667</v>
      </c>
      <c r="I123" s="631">
        <f t="shared" ref="I123:J123" si="89">(F123-32)*5/9</f>
        <v>20</v>
      </c>
      <c r="J123" s="631">
        <f t="shared" si="89"/>
        <v>7.222222222</v>
      </c>
    </row>
    <row r="124" ht="15.75" customHeight="1">
      <c r="A124" s="408" t="s">
        <v>334</v>
      </c>
      <c r="B124" s="408" t="s">
        <v>335</v>
      </c>
      <c r="C124" s="632">
        <v>42797.0</v>
      </c>
      <c r="D124" s="408">
        <v>0.55</v>
      </c>
      <c r="E124" s="408">
        <v>54.0</v>
      </c>
      <c r="F124" s="408">
        <v>66.0</v>
      </c>
      <c r="G124" s="408">
        <v>46.0</v>
      </c>
      <c r="H124" s="631">
        <f t="shared" si="62"/>
        <v>12.22222222</v>
      </c>
      <c r="I124" s="631">
        <f t="shared" ref="I124:J124" si="90">(F124-32)*5/9</f>
        <v>18.88888889</v>
      </c>
      <c r="J124" s="631">
        <f t="shared" si="90"/>
        <v>7.777777778</v>
      </c>
    </row>
    <row r="125" ht="15.75" customHeight="1">
      <c r="A125" s="408" t="s">
        <v>334</v>
      </c>
      <c r="B125" s="408" t="s">
        <v>335</v>
      </c>
      <c r="C125" s="632">
        <v>42798.0</v>
      </c>
      <c r="D125" s="408">
        <v>0.08</v>
      </c>
      <c r="E125" s="408">
        <v>54.0</v>
      </c>
      <c r="G125" s="408">
        <v>46.0</v>
      </c>
      <c r="H125" s="631">
        <f t="shared" si="62"/>
        <v>12.22222222</v>
      </c>
      <c r="I125" s="631"/>
      <c r="J125" s="631">
        <f>(G125-32)*5/9</f>
        <v>7.777777778</v>
      </c>
    </row>
    <row r="126" ht="15.75" customHeight="1">
      <c r="A126" s="408" t="s">
        <v>334</v>
      </c>
      <c r="B126" s="408" t="s">
        <v>335</v>
      </c>
      <c r="C126" s="632">
        <v>42799.0</v>
      </c>
      <c r="D126" s="408">
        <v>0.59</v>
      </c>
      <c r="E126" s="408">
        <v>52.0</v>
      </c>
      <c r="F126" s="408">
        <v>66.0</v>
      </c>
      <c r="H126" s="631">
        <f t="shared" si="62"/>
        <v>11.11111111</v>
      </c>
      <c r="I126" s="631">
        <f>(F126-32)*5/9</f>
        <v>18.88888889</v>
      </c>
      <c r="J126" s="631"/>
    </row>
    <row r="127" ht="15.75" customHeight="1">
      <c r="A127" s="408" t="s">
        <v>334</v>
      </c>
      <c r="B127" s="408" t="s">
        <v>335</v>
      </c>
      <c r="C127" s="632">
        <v>42800.0</v>
      </c>
      <c r="D127" s="408">
        <v>0.12</v>
      </c>
      <c r="E127" s="408">
        <v>53.0</v>
      </c>
      <c r="G127" s="408">
        <v>44.0</v>
      </c>
      <c r="H127" s="631">
        <f t="shared" si="62"/>
        <v>11.66666667</v>
      </c>
      <c r="I127" s="631"/>
      <c r="J127" s="631">
        <f t="shared" ref="J127:J128" si="91">(G127-32)*5/9</f>
        <v>6.666666667</v>
      </c>
    </row>
    <row r="128" ht="15.75" customHeight="1">
      <c r="A128" s="408" t="s">
        <v>334</v>
      </c>
      <c r="B128" s="408" t="s">
        <v>335</v>
      </c>
      <c r="C128" s="632">
        <v>42801.0</v>
      </c>
      <c r="D128" s="408">
        <v>0.24</v>
      </c>
      <c r="E128" s="408">
        <v>56.0</v>
      </c>
      <c r="G128" s="408">
        <v>47.0</v>
      </c>
      <c r="H128" s="631">
        <f t="shared" si="62"/>
        <v>13.33333333</v>
      </c>
      <c r="I128" s="631"/>
      <c r="J128" s="631">
        <f t="shared" si="91"/>
        <v>8.333333333</v>
      </c>
    </row>
    <row r="129" ht="15.75" customHeight="1">
      <c r="A129" s="408" t="s">
        <v>334</v>
      </c>
      <c r="B129" s="408" t="s">
        <v>335</v>
      </c>
      <c r="C129" s="632">
        <v>42802.0</v>
      </c>
      <c r="D129" s="408">
        <v>0.12</v>
      </c>
      <c r="E129" s="408">
        <v>55.0</v>
      </c>
      <c r="F129" s="408">
        <v>68.0</v>
      </c>
      <c r="G129" s="408">
        <v>47.0</v>
      </c>
      <c r="H129" s="631">
        <f t="shared" si="62"/>
        <v>12.77777778</v>
      </c>
      <c r="I129" s="631">
        <f t="shared" ref="I129:J129" si="92">(F129-32)*5/9</f>
        <v>20</v>
      </c>
      <c r="J129" s="631">
        <f t="shared" si="92"/>
        <v>8.333333333</v>
      </c>
    </row>
    <row r="130" ht="15.75" customHeight="1">
      <c r="A130" s="408" t="s">
        <v>334</v>
      </c>
      <c r="B130" s="408" t="s">
        <v>335</v>
      </c>
      <c r="C130" s="632">
        <v>42803.0</v>
      </c>
      <c r="D130" s="408">
        <v>0.02</v>
      </c>
      <c r="E130" s="408">
        <v>55.0</v>
      </c>
      <c r="G130" s="408">
        <v>46.0</v>
      </c>
      <c r="H130" s="631">
        <f t="shared" si="62"/>
        <v>12.77777778</v>
      </c>
      <c r="I130" s="631"/>
      <c r="J130" s="631">
        <f t="shared" ref="J130:J131" si="93">(G130-32)*5/9</f>
        <v>7.777777778</v>
      </c>
    </row>
    <row r="131" ht="15.75" customHeight="1">
      <c r="A131" s="408" t="s">
        <v>334</v>
      </c>
      <c r="B131" s="408" t="s">
        <v>335</v>
      </c>
      <c r="C131" s="632">
        <v>42804.0</v>
      </c>
      <c r="D131" s="408">
        <v>0.0</v>
      </c>
      <c r="E131" s="408">
        <v>57.0</v>
      </c>
      <c r="G131" s="408">
        <v>48.0</v>
      </c>
      <c r="H131" s="631">
        <f t="shared" si="62"/>
        <v>13.88888889</v>
      </c>
      <c r="I131" s="631"/>
      <c r="J131" s="631">
        <f t="shared" si="93"/>
        <v>8.888888889</v>
      </c>
    </row>
    <row r="132" ht="15.75" customHeight="1">
      <c r="A132" s="408" t="s">
        <v>334</v>
      </c>
      <c r="B132" s="408" t="s">
        <v>335</v>
      </c>
      <c r="C132" s="632">
        <v>42805.0</v>
      </c>
      <c r="E132" s="408">
        <v>56.0</v>
      </c>
      <c r="F132" s="408">
        <v>73.0</v>
      </c>
      <c r="H132" s="631">
        <f t="shared" si="62"/>
        <v>13.33333333</v>
      </c>
      <c r="I132" s="631">
        <f t="shared" ref="I132:I137" si="94">(F132-32)*5/9</f>
        <v>22.77777778</v>
      </c>
      <c r="J132" s="631"/>
    </row>
    <row r="133" ht="15.75" customHeight="1">
      <c r="A133" s="408" t="s">
        <v>334</v>
      </c>
      <c r="B133" s="408" t="s">
        <v>335</v>
      </c>
      <c r="C133" s="632">
        <v>42806.0</v>
      </c>
      <c r="D133" s="408">
        <v>0.08</v>
      </c>
      <c r="E133" s="408">
        <v>57.0</v>
      </c>
      <c r="F133" s="408">
        <v>72.0</v>
      </c>
      <c r="H133" s="631">
        <f t="shared" si="62"/>
        <v>13.88888889</v>
      </c>
      <c r="I133" s="631">
        <f t="shared" si="94"/>
        <v>22.22222222</v>
      </c>
      <c r="J133" s="631"/>
    </row>
    <row r="134" ht="15.75" customHeight="1">
      <c r="A134" s="408" t="s">
        <v>334</v>
      </c>
      <c r="B134" s="408" t="s">
        <v>335</v>
      </c>
      <c r="C134" s="632">
        <v>42807.0</v>
      </c>
      <c r="D134" s="408">
        <v>0.0</v>
      </c>
      <c r="E134" s="408">
        <v>56.0</v>
      </c>
      <c r="F134" s="408">
        <v>70.0</v>
      </c>
      <c r="G134" s="408">
        <v>45.0</v>
      </c>
      <c r="H134" s="631">
        <f t="shared" si="62"/>
        <v>13.33333333</v>
      </c>
      <c r="I134" s="631">
        <f t="shared" si="94"/>
        <v>21.11111111</v>
      </c>
      <c r="J134" s="631">
        <f t="shared" ref="J134:J140" si="95">(G134-32)*5/9</f>
        <v>7.222222222</v>
      </c>
    </row>
    <row r="135" ht="15.75" customHeight="1">
      <c r="A135" s="408" t="s">
        <v>334</v>
      </c>
      <c r="B135" s="408" t="s">
        <v>335</v>
      </c>
      <c r="C135" s="632">
        <v>42808.0</v>
      </c>
      <c r="E135" s="408">
        <v>56.0</v>
      </c>
      <c r="F135" s="408">
        <v>70.0</v>
      </c>
      <c r="G135" s="408">
        <v>48.0</v>
      </c>
      <c r="H135" s="631">
        <f t="shared" si="62"/>
        <v>13.33333333</v>
      </c>
      <c r="I135" s="631">
        <f t="shared" si="94"/>
        <v>21.11111111</v>
      </c>
      <c r="J135" s="631">
        <f t="shared" si="95"/>
        <v>8.888888889</v>
      </c>
    </row>
    <row r="136" ht="15.75" customHeight="1">
      <c r="A136" s="408" t="s">
        <v>334</v>
      </c>
      <c r="B136" s="408" t="s">
        <v>335</v>
      </c>
      <c r="C136" s="632">
        <v>42809.0</v>
      </c>
      <c r="E136" s="408">
        <v>54.0</v>
      </c>
      <c r="F136" s="408">
        <v>69.0</v>
      </c>
      <c r="G136" s="408">
        <v>46.0</v>
      </c>
      <c r="H136" s="631">
        <f t="shared" si="62"/>
        <v>12.22222222</v>
      </c>
      <c r="I136" s="631">
        <f t="shared" si="94"/>
        <v>20.55555556</v>
      </c>
      <c r="J136" s="631">
        <f t="shared" si="95"/>
        <v>7.777777778</v>
      </c>
    </row>
    <row r="137" ht="15.75" customHeight="1">
      <c r="A137" s="408" t="s">
        <v>334</v>
      </c>
      <c r="B137" s="408" t="s">
        <v>335</v>
      </c>
      <c r="C137" s="632">
        <v>42810.0</v>
      </c>
      <c r="E137" s="408">
        <v>53.0</v>
      </c>
      <c r="F137" s="408">
        <v>66.0</v>
      </c>
      <c r="G137" s="408">
        <v>49.0</v>
      </c>
      <c r="H137" s="631">
        <f t="shared" si="62"/>
        <v>11.66666667</v>
      </c>
      <c r="I137" s="631">
        <f t="shared" si="94"/>
        <v>18.88888889</v>
      </c>
      <c r="J137" s="631">
        <f t="shared" si="95"/>
        <v>9.444444444</v>
      </c>
    </row>
    <row r="138" ht="15.75" customHeight="1">
      <c r="A138" s="408" t="s">
        <v>334</v>
      </c>
      <c r="B138" s="408" t="s">
        <v>335</v>
      </c>
      <c r="C138" s="632">
        <v>42811.0</v>
      </c>
      <c r="D138" s="408">
        <v>0.12</v>
      </c>
      <c r="E138" s="408">
        <v>54.0</v>
      </c>
      <c r="G138" s="408">
        <v>47.0</v>
      </c>
      <c r="H138" s="631">
        <f t="shared" si="62"/>
        <v>12.22222222</v>
      </c>
      <c r="I138" s="631"/>
      <c r="J138" s="631">
        <f t="shared" si="95"/>
        <v>8.333333333</v>
      </c>
    </row>
    <row r="139" ht="15.75" customHeight="1">
      <c r="A139" s="408" t="s">
        <v>334</v>
      </c>
      <c r="B139" s="408" t="s">
        <v>335</v>
      </c>
      <c r="C139" s="632">
        <v>42812.0</v>
      </c>
      <c r="D139" s="408">
        <v>0.0</v>
      </c>
      <c r="E139" s="408">
        <v>55.0</v>
      </c>
      <c r="G139" s="408">
        <v>46.0</v>
      </c>
      <c r="H139" s="631">
        <f t="shared" si="62"/>
        <v>12.77777778</v>
      </c>
      <c r="I139" s="631"/>
      <c r="J139" s="631">
        <f t="shared" si="95"/>
        <v>7.777777778</v>
      </c>
    </row>
    <row r="140" ht="15.75" customHeight="1">
      <c r="A140" s="408" t="s">
        <v>334</v>
      </c>
      <c r="B140" s="408" t="s">
        <v>335</v>
      </c>
      <c r="C140" s="632">
        <v>42813.0</v>
      </c>
      <c r="D140" s="408">
        <v>0.12</v>
      </c>
      <c r="E140" s="408">
        <v>56.0</v>
      </c>
      <c r="G140" s="408">
        <v>46.0</v>
      </c>
      <c r="H140" s="631">
        <f t="shared" si="62"/>
        <v>13.33333333</v>
      </c>
      <c r="I140" s="631"/>
      <c r="J140" s="631">
        <f t="shared" si="95"/>
        <v>7.777777778</v>
      </c>
    </row>
    <row r="141" ht="15.75" customHeight="1">
      <c r="A141" s="408" t="s">
        <v>334</v>
      </c>
      <c r="B141" s="408" t="s">
        <v>335</v>
      </c>
      <c r="C141" s="632">
        <v>42814.0</v>
      </c>
      <c r="D141" s="408">
        <v>0.0</v>
      </c>
      <c r="E141" s="408">
        <v>56.0</v>
      </c>
      <c r="F141" s="408">
        <v>72.0</v>
      </c>
      <c r="H141" s="631">
        <f t="shared" si="62"/>
        <v>13.33333333</v>
      </c>
      <c r="I141" s="631">
        <f t="shared" ref="I141:I152" si="96">(F141-32)*5/9</f>
        <v>22.22222222</v>
      </c>
      <c r="J141" s="631"/>
    </row>
    <row r="142" ht="15.75" customHeight="1">
      <c r="A142" s="408" t="s">
        <v>334</v>
      </c>
      <c r="B142" s="408" t="s">
        <v>335</v>
      </c>
      <c r="C142" s="632">
        <v>42815.0</v>
      </c>
      <c r="E142" s="408">
        <v>57.0</v>
      </c>
      <c r="F142" s="408">
        <v>72.0</v>
      </c>
      <c r="G142" s="408">
        <v>43.0</v>
      </c>
      <c r="H142" s="631">
        <f t="shared" si="62"/>
        <v>13.88888889</v>
      </c>
      <c r="I142" s="631">
        <f t="shared" si="96"/>
        <v>22.22222222</v>
      </c>
      <c r="J142" s="631">
        <f t="shared" ref="J142:J144" si="97">(G142-32)*5/9</f>
        <v>6.111111111</v>
      </c>
    </row>
    <row r="143" ht="15.75" customHeight="1">
      <c r="A143" s="408" t="s">
        <v>334</v>
      </c>
      <c r="B143" s="408" t="s">
        <v>335</v>
      </c>
      <c r="C143" s="632">
        <v>42816.0</v>
      </c>
      <c r="D143" s="408">
        <v>0.02</v>
      </c>
      <c r="E143" s="408">
        <v>56.0</v>
      </c>
      <c r="F143" s="408">
        <v>72.0</v>
      </c>
      <c r="G143" s="408">
        <v>45.0</v>
      </c>
      <c r="H143" s="631">
        <f t="shared" si="62"/>
        <v>13.33333333</v>
      </c>
      <c r="I143" s="631">
        <f t="shared" si="96"/>
        <v>22.22222222</v>
      </c>
      <c r="J143" s="631">
        <f t="shared" si="97"/>
        <v>7.222222222</v>
      </c>
    </row>
    <row r="144" ht="15.75" customHeight="1">
      <c r="A144" s="408" t="s">
        <v>334</v>
      </c>
      <c r="B144" s="408" t="s">
        <v>335</v>
      </c>
      <c r="C144" s="632">
        <v>42817.0</v>
      </c>
      <c r="D144" s="408">
        <v>0.63</v>
      </c>
      <c r="E144" s="408">
        <v>55.0</v>
      </c>
      <c r="F144" s="408">
        <v>71.0</v>
      </c>
      <c r="G144" s="408">
        <v>50.0</v>
      </c>
      <c r="H144" s="631">
        <f t="shared" si="62"/>
        <v>12.77777778</v>
      </c>
      <c r="I144" s="631">
        <f t="shared" si="96"/>
        <v>21.66666667</v>
      </c>
      <c r="J144" s="631">
        <f t="shared" si="97"/>
        <v>10</v>
      </c>
    </row>
    <row r="145" ht="15.75" customHeight="1">
      <c r="A145" s="408" t="s">
        <v>334</v>
      </c>
      <c r="B145" s="408" t="s">
        <v>335</v>
      </c>
      <c r="C145" s="632">
        <v>42818.0</v>
      </c>
      <c r="D145" s="408">
        <v>0.08</v>
      </c>
      <c r="E145" s="408">
        <v>56.0</v>
      </c>
      <c r="F145" s="408">
        <v>67.0</v>
      </c>
      <c r="H145" s="631">
        <f t="shared" si="62"/>
        <v>13.33333333</v>
      </c>
      <c r="I145" s="631">
        <f t="shared" si="96"/>
        <v>19.44444444</v>
      </c>
      <c r="J145" s="631"/>
    </row>
    <row r="146" ht="15.75" customHeight="1">
      <c r="A146" s="408" t="s">
        <v>334</v>
      </c>
      <c r="B146" s="408" t="s">
        <v>335</v>
      </c>
      <c r="C146" s="632">
        <v>42819.0</v>
      </c>
      <c r="D146" s="408">
        <v>0.75</v>
      </c>
      <c r="E146" s="408">
        <v>54.0</v>
      </c>
      <c r="F146" s="408">
        <v>67.0</v>
      </c>
      <c r="G146" s="408">
        <v>45.0</v>
      </c>
      <c r="H146" s="631">
        <f t="shared" si="62"/>
        <v>12.22222222</v>
      </c>
      <c r="I146" s="631">
        <f t="shared" si="96"/>
        <v>19.44444444</v>
      </c>
      <c r="J146" s="631">
        <f t="shared" ref="J146:J153" si="98">(G146-32)*5/9</f>
        <v>7.222222222</v>
      </c>
    </row>
    <row r="147" ht="15.75" customHeight="1">
      <c r="A147" s="408" t="s">
        <v>334</v>
      </c>
      <c r="B147" s="408" t="s">
        <v>335</v>
      </c>
      <c r="C147" s="632">
        <v>42820.0</v>
      </c>
      <c r="D147" s="408">
        <v>0.08</v>
      </c>
      <c r="E147" s="408">
        <v>55.0</v>
      </c>
      <c r="F147" s="408">
        <v>66.0</v>
      </c>
      <c r="G147" s="408">
        <v>45.0</v>
      </c>
      <c r="H147" s="631">
        <f t="shared" si="62"/>
        <v>12.77777778</v>
      </c>
      <c r="I147" s="631">
        <f t="shared" si="96"/>
        <v>18.88888889</v>
      </c>
      <c r="J147" s="631">
        <f t="shared" si="98"/>
        <v>7.222222222</v>
      </c>
    </row>
    <row r="148" ht="15.75" customHeight="1">
      <c r="A148" s="408" t="s">
        <v>334</v>
      </c>
      <c r="B148" s="408" t="s">
        <v>335</v>
      </c>
      <c r="C148" s="632">
        <v>42821.0</v>
      </c>
      <c r="D148" s="408">
        <v>0.04</v>
      </c>
      <c r="E148" s="408">
        <v>53.0</v>
      </c>
      <c r="F148" s="408">
        <v>65.0</v>
      </c>
      <c r="G148" s="408">
        <v>44.0</v>
      </c>
      <c r="H148" s="631">
        <f t="shared" si="62"/>
        <v>11.66666667</v>
      </c>
      <c r="I148" s="631">
        <f t="shared" si="96"/>
        <v>18.33333333</v>
      </c>
      <c r="J148" s="631">
        <f t="shared" si="98"/>
        <v>6.666666667</v>
      </c>
    </row>
    <row r="149" ht="15.75" customHeight="1">
      <c r="A149" s="408" t="s">
        <v>334</v>
      </c>
      <c r="B149" s="408" t="s">
        <v>335</v>
      </c>
      <c r="C149" s="632">
        <v>42822.0</v>
      </c>
      <c r="D149" s="408">
        <v>0.0</v>
      </c>
      <c r="E149" s="408">
        <v>57.0</v>
      </c>
      <c r="F149" s="408">
        <v>68.0</v>
      </c>
      <c r="G149" s="408">
        <v>48.0</v>
      </c>
      <c r="H149" s="631">
        <f t="shared" si="62"/>
        <v>13.88888889</v>
      </c>
      <c r="I149" s="631">
        <f t="shared" si="96"/>
        <v>20</v>
      </c>
      <c r="J149" s="631">
        <f t="shared" si="98"/>
        <v>8.888888889</v>
      </c>
    </row>
    <row r="150" ht="15.75" customHeight="1">
      <c r="A150" s="408" t="s">
        <v>334</v>
      </c>
      <c r="B150" s="408" t="s">
        <v>335</v>
      </c>
      <c r="C150" s="632">
        <v>42823.0</v>
      </c>
      <c r="D150" s="408">
        <v>0.83</v>
      </c>
      <c r="E150" s="408">
        <v>54.0</v>
      </c>
      <c r="F150" s="408">
        <v>67.0</v>
      </c>
      <c r="G150" s="408">
        <v>45.0</v>
      </c>
      <c r="H150" s="631">
        <f t="shared" si="62"/>
        <v>12.22222222</v>
      </c>
      <c r="I150" s="631">
        <f t="shared" si="96"/>
        <v>19.44444444</v>
      </c>
      <c r="J150" s="631">
        <f t="shared" si="98"/>
        <v>7.222222222</v>
      </c>
    </row>
    <row r="151" ht="15.75" customHeight="1">
      <c r="A151" s="408" t="s">
        <v>334</v>
      </c>
      <c r="B151" s="408" t="s">
        <v>335</v>
      </c>
      <c r="C151" s="632">
        <v>42824.0</v>
      </c>
      <c r="D151" s="408">
        <v>0.0</v>
      </c>
      <c r="E151" s="408">
        <v>54.0</v>
      </c>
      <c r="F151" s="408">
        <v>67.0</v>
      </c>
      <c r="G151" s="408">
        <v>46.0</v>
      </c>
      <c r="H151" s="631">
        <f t="shared" si="62"/>
        <v>12.22222222</v>
      </c>
      <c r="I151" s="631">
        <f t="shared" si="96"/>
        <v>19.44444444</v>
      </c>
      <c r="J151" s="631">
        <f t="shared" si="98"/>
        <v>7.777777778</v>
      </c>
    </row>
    <row r="152" ht="15.75" customHeight="1">
      <c r="A152" s="408" t="s">
        <v>334</v>
      </c>
      <c r="B152" s="408" t="s">
        <v>335</v>
      </c>
      <c r="C152" s="632">
        <v>42825.0</v>
      </c>
      <c r="D152" s="408">
        <v>0.12</v>
      </c>
      <c r="E152" s="408">
        <v>53.0</v>
      </c>
      <c r="F152" s="408">
        <v>62.0</v>
      </c>
      <c r="G152" s="408">
        <v>50.0</v>
      </c>
      <c r="H152" s="631">
        <f t="shared" si="62"/>
        <v>11.66666667</v>
      </c>
      <c r="I152" s="631">
        <f t="shared" si="96"/>
        <v>16.66666667</v>
      </c>
      <c r="J152" s="631">
        <f t="shared" si="98"/>
        <v>10</v>
      </c>
    </row>
    <row r="153" ht="15.75" customHeight="1">
      <c r="A153" s="408" t="s">
        <v>334</v>
      </c>
      <c r="B153" s="408" t="s">
        <v>335</v>
      </c>
      <c r="C153" s="632">
        <v>42826.0</v>
      </c>
      <c r="D153" s="408">
        <v>0.16</v>
      </c>
      <c r="E153" s="408">
        <v>54.0</v>
      </c>
      <c r="G153" s="408">
        <v>47.0</v>
      </c>
      <c r="H153" s="631">
        <f t="shared" si="62"/>
        <v>12.22222222</v>
      </c>
      <c r="I153" s="631"/>
      <c r="J153" s="631">
        <f t="shared" si="98"/>
        <v>8.333333333</v>
      </c>
    </row>
    <row r="154" ht="15.75" customHeight="1">
      <c r="A154" s="408" t="s">
        <v>334</v>
      </c>
      <c r="B154" s="408" t="s">
        <v>335</v>
      </c>
      <c r="C154" s="632">
        <v>42827.0</v>
      </c>
      <c r="D154" s="408">
        <v>0.35</v>
      </c>
      <c r="E154" s="408">
        <v>54.0</v>
      </c>
      <c r="F154" s="408">
        <v>66.0</v>
      </c>
      <c r="G154" s="408">
        <v>46.0</v>
      </c>
      <c r="H154" s="631">
        <f t="shared" si="62"/>
        <v>12.22222222</v>
      </c>
      <c r="I154" s="631">
        <f t="shared" ref="I154:J154" si="99">(F154-32)*5/9</f>
        <v>18.88888889</v>
      </c>
      <c r="J154" s="631">
        <f t="shared" si="99"/>
        <v>7.777777778</v>
      </c>
    </row>
    <row r="155" ht="15.75" customHeight="1">
      <c r="A155" s="408" t="s">
        <v>334</v>
      </c>
      <c r="B155" s="408" t="s">
        <v>335</v>
      </c>
      <c r="C155" s="632">
        <v>42828.0</v>
      </c>
      <c r="D155" s="408">
        <v>0.02</v>
      </c>
      <c r="E155" s="408">
        <v>54.0</v>
      </c>
      <c r="F155" s="408">
        <v>68.0</v>
      </c>
      <c r="G155" s="408">
        <v>44.0</v>
      </c>
      <c r="H155" s="631">
        <f t="shared" si="62"/>
        <v>12.22222222</v>
      </c>
      <c r="I155" s="631">
        <f t="shared" ref="I155:J155" si="100">(F155-32)*5/9</f>
        <v>20</v>
      </c>
      <c r="J155" s="631">
        <f t="shared" si="100"/>
        <v>6.666666667</v>
      </c>
    </row>
    <row r="156" ht="15.75" customHeight="1">
      <c r="A156" s="408" t="s">
        <v>334</v>
      </c>
      <c r="B156" s="408" t="s">
        <v>335</v>
      </c>
      <c r="C156" s="632">
        <v>42829.0</v>
      </c>
      <c r="D156" s="408">
        <v>0.0</v>
      </c>
      <c r="E156" s="408">
        <v>54.0</v>
      </c>
      <c r="F156" s="408">
        <v>69.0</v>
      </c>
      <c r="H156" s="631">
        <f t="shared" si="62"/>
        <v>12.22222222</v>
      </c>
      <c r="I156" s="631">
        <f t="shared" ref="I156:I160" si="101">(F156-32)*5/9</f>
        <v>20.55555556</v>
      </c>
      <c r="J156" s="631"/>
    </row>
    <row r="157" ht="15.75" customHeight="1">
      <c r="A157" s="408" t="s">
        <v>334</v>
      </c>
      <c r="B157" s="408" t="s">
        <v>335</v>
      </c>
      <c r="C157" s="632">
        <v>42830.0</v>
      </c>
      <c r="D157" s="408">
        <v>0.0</v>
      </c>
      <c r="E157" s="408">
        <v>53.0</v>
      </c>
      <c r="F157" s="408">
        <v>68.0</v>
      </c>
      <c r="H157" s="631">
        <f t="shared" si="62"/>
        <v>11.66666667</v>
      </c>
      <c r="I157" s="631">
        <f t="shared" si="101"/>
        <v>20</v>
      </c>
      <c r="J157" s="631"/>
    </row>
    <row r="158" ht="15.75" customHeight="1">
      <c r="A158" s="408" t="s">
        <v>334</v>
      </c>
      <c r="B158" s="408" t="s">
        <v>335</v>
      </c>
      <c r="C158" s="632">
        <v>42831.0</v>
      </c>
      <c r="D158" s="408">
        <v>0.08</v>
      </c>
      <c r="E158" s="408">
        <v>51.0</v>
      </c>
      <c r="F158" s="408">
        <v>70.0</v>
      </c>
      <c r="G158" s="408">
        <v>42.0</v>
      </c>
      <c r="H158" s="631">
        <f t="shared" si="62"/>
        <v>10.55555556</v>
      </c>
      <c r="I158" s="631">
        <f t="shared" si="101"/>
        <v>21.11111111</v>
      </c>
      <c r="J158" s="631">
        <f t="shared" ref="J158:J162" si="102">(G158-32)*5/9</f>
        <v>5.555555556</v>
      </c>
    </row>
    <row r="159" ht="15.75" customHeight="1">
      <c r="A159" s="408" t="s">
        <v>334</v>
      </c>
      <c r="B159" s="408" t="s">
        <v>335</v>
      </c>
      <c r="C159" s="632">
        <v>42832.0</v>
      </c>
      <c r="D159" s="408">
        <v>0.0</v>
      </c>
      <c r="E159" s="408">
        <v>57.0</v>
      </c>
      <c r="F159" s="408">
        <v>68.0</v>
      </c>
      <c r="G159" s="408">
        <v>50.0</v>
      </c>
      <c r="H159" s="631">
        <f t="shared" si="62"/>
        <v>13.88888889</v>
      </c>
      <c r="I159" s="631">
        <f t="shared" si="101"/>
        <v>20</v>
      </c>
      <c r="J159" s="631">
        <f t="shared" si="102"/>
        <v>10</v>
      </c>
    </row>
    <row r="160" ht="15.75" customHeight="1">
      <c r="A160" s="408" t="s">
        <v>334</v>
      </c>
      <c r="B160" s="408" t="s">
        <v>335</v>
      </c>
      <c r="C160" s="632">
        <v>42833.0</v>
      </c>
      <c r="E160" s="408">
        <v>53.0</v>
      </c>
      <c r="F160" s="408">
        <v>68.0</v>
      </c>
      <c r="G160" s="408">
        <v>48.0</v>
      </c>
      <c r="H160" s="631">
        <f t="shared" si="62"/>
        <v>11.66666667</v>
      </c>
      <c r="I160" s="631">
        <f t="shared" si="101"/>
        <v>20</v>
      </c>
      <c r="J160" s="631">
        <f t="shared" si="102"/>
        <v>8.888888889</v>
      </c>
    </row>
    <row r="161" ht="15.75" customHeight="1">
      <c r="A161" s="408" t="s">
        <v>334</v>
      </c>
      <c r="B161" s="408" t="s">
        <v>335</v>
      </c>
      <c r="C161" s="632">
        <v>42834.0</v>
      </c>
      <c r="D161" s="408">
        <v>0.04</v>
      </c>
      <c r="E161" s="408">
        <v>51.0</v>
      </c>
      <c r="G161" s="408">
        <v>39.0</v>
      </c>
      <c r="H161" s="631">
        <f t="shared" si="62"/>
        <v>10.55555556</v>
      </c>
      <c r="I161" s="631"/>
      <c r="J161" s="631">
        <f t="shared" si="102"/>
        <v>3.888888889</v>
      </c>
    </row>
    <row r="162" ht="15.75" customHeight="1">
      <c r="A162" s="408" t="s">
        <v>334</v>
      </c>
      <c r="B162" s="408" t="s">
        <v>335</v>
      </c>
      <c r="C162" s="632">
        <v>42835.0</v>
      </c>
      <c r="D162" s="408">
        <v>0.01</v>
      </c>
      <c r="E162" s="408">
        <v>55.0</v>
      </c>
      <c r="G162" s="408">
        <v>43.0</v>
      </c>
      <c r="H162" s="631">
        <f t="shared" si="62"/>
        <v>12.77777778</v>
      </c>
      <c r="I162" s="631"/>
      <c r="J162" s="631">
        <f t="shared" si="102"/>
        <v>6.111111111</v>
      </c>
    </row>
    <row r="163" ht="15.75" customHeight="1">
      <c r="A163" s="408" t="s">
        <v>334</v>
      </c>
      <c r="B163" s="408" t="s">
        <v>335</v>
      </c>
      <c r="C163" s="632">
        <v>42836.0</v>
      </c>
      <c r="D163" s="408">
        <v>0.0</v>
      </c>
      <c r="E163" s="408">
        <v>54.0</v>
      </c>
      <c r="F163" s="408">
        <v>71.0</v>
      </c>
      <c r="H163" s="631">
        <f t="shared" si="62"/>
        <v>12.22222222</v>
      </c>
      <c r="I163" s="631">
        <f t="shared" ref="I163:I164" si="103">(F163-32)*5/9</f>
        <v>21.66666667</v>
      </c>
      <c r="J163" s="631"/>
    </row>
    <row r="164" ht="15.75" customHeight="1">
      <c r="A164" s="408" t="s">
        <v>334</v>
      </c>
      <c r="B164" s="408" t="s">
        <v>335</v>
      </c>
      <c r="C164" s="632">
        <v>42837.0</v>
      </c>
      <c r="E164" s="408">
        <v>56.0</v>
      </c>
      <c r="F164" s="408">
        <v>66.0</v>
      </c>
      <c r="G164" s="408">
        <v>48.0</v>
      </c>
      <c r="H164" s="631">
        <f t="shared" si="62"/>
        <v>13.33333333</v>
      </c>
      <c r="I164" s="631">
        <f t="shared" si="103"/>
        <v>18.88888889</v>
      </c>
      <c r="J164" s="631">
        <f>(G164-32)*5/9</f>
        <v>8.888888889</v>
      </c>
    </row>
    <row r="165" ht="15.75" customHeight="1">
      <c r="A165" s="408" t="s">
        <v>334</v>
      </c>
      <c r="B165" s="408" t="s">
        <v>335</v>
      </c>
      <c r="C165" s="632">
        <v>42838.0</v>
      </c>
      <c r="E165" s="408">
        <v>55.0</v>
      </c>
      <c r="H165" s="631">
        <f t="shared" si="62"/>
        <v>12.77777778</v>
      </c>
      <c r="I165" s="631"/>
      <c r="J165" s="631"/>
    </row>
    <row r="166" ht="15.75" customHeight="1">
      <c r="A166" s="408" t="s">
        <v>334</v>
      </c>
      <c r="B166" s="408" t="s">
        <v>335</v>
      </c>
      <c r="C166" s="632">
        <v>42839.0</v>
      </c>
      <c r="E166" s="408">
        <v>56.0</v>
      </c>
      <c r="F166" s="408">
        <v>70.0</v>
      </c>
      <c r="H166" s="631">
        <f t="shared" si="62"/>
        <v>13.33333333</v>
      </c>
      <c r="I166" s="631">
        <f t="shared" ref="I166:I170" si="104">(F166-32)*5/9</f>
        <v>21.11111111</v>
      </c>
      <c r="J166" s="631"/>
    </row>
    <row r="167" ht="15.75" customHeight="1">
      <c r="A167" s="408" t="s">
        <v>334</v>
      </c>
      <c r="B167" s="408" t="s">
        <v>335</v>
      </c>
      <c r="C167" s="632">
        <v>42840.0</v>
      </c>
      <c r="E167" s="408">
        <v>57.0</v>
      </c>
      <c r="F167" s="408">
        <v>71.0</v>
      </c>
      <c r="G167" s="408">
        <v>47.0</v>
      </c>
      <c r="H167" s="631">
        <f t="shared" si="62"/>
        <v>13.88888889</v>
      </c>
      <c r="I167" s="631">
        <f t="shared" si="104"/>
        <v>21.66666667</v>
      </c>
      <c r="J167" s="631">
        <f t="shared" ref="J167:J171" si="105">(G167-32)*5/9</f>
        <v>8.333333333</v>
      </c>
    </row>
    <row r="168" ht="15.75" customHeight="1">
      <c r="A168" s="408" t="s">
        <v>334</v>
      </c>
      <c r="B168" s="408" t="s">
        <v>335</v>
      </c>
      <c r="C168" s="632">
        <v>42841.0</v>
      </c>
      <c r="E168" s="408">
        <v>57.0</v>
      </c>
      <c r="F168" s="408">
        <v>71.0</v>
      </c>
      <c r="G168" s="408">
        <v>47.0</v>
      </c>
      <c r="H168" s="631">
        <f t="shared" si="62"/>
        <v>13.88888889</v>
      </c>
      <c r="I168" s="631">
        <f t="shared" si="104"/>
        <v>21.66666667</v>
      </c>
      <c r="J168" s="631">
        <f t="shared" si="105"/>
        <v>8.333333333</v>
      </c>
    </row>
    <row r="169" ht="15.75" customHeight="1">
      <c r="A169" s="408" t="s">
        <v>334</v>
      </c>
      <c r="B169" s="408" t="s">
        <v>335</v>
      </c>
      <c r="C169" s="632">
        <v>42842.0</v>
      </c>
      <c r="E169" s="408">
        <v>55.0</v>
      </c>
      <c r="F169" s="408">
        <v>70.0</v>
      </c>
      <c r="G169" s="408">
        <v>46.0</v>
      </c>
      <c r="H169" s="631">
        <f t="shared" si="62"/>
        <v>12.77777778</v>
      </c>
      <c r="I169" s="631">
        <f t="shared" si="104"/>
        <v>21.11111111</v>
      </c>
      <c r="J169" s="631">
        <f t="shared" si="105"/>
        <v>7.777777778</v>
      </c>
    </row>
    <row r="170" ht="15.75" customHeight="1">
      <c r="A170" s="408" t="s">
        <v>334</v>
      </c>
      <c r="B170" s="408" t="s">
        <v>335</v>
      </c>
      <c r="C170" s="632">
        <v>42843.0</v>
      </c>
      <c r="D170" s="408">
        <v>0.0</v>
      </c>
      <c r="E170" s="408">
        <v>54.0</v>
      </c>
      <c r="F170" s="408">
        <v>68.0</v>
      </c>
      <c r="G170" s="408">
        <v>47.0</v>
      </c>
      <c r="H170" s="631">
        <f t="shared" si="62"/>
        <v>12.22222222</v>
      </c>
      <c r="I170" s="631">
        <f t="shared" si="104"/>
        <v>20</v>
      </c>
      <c r="J170" s="631">
        <f t="shared" si="105"/>
        <v>8.333333333</v>
      </c>
    </row>
    <row r="171" ht="15.75" customHeight="1">
      <c r="A171" s="408" t="s">
        <v>334</v>
      </c>
      <c r="B171" s="408" t="s">
        <v>335</v>
      </c>
      <c r="C171" s="632">
        <v>42844.0</v>
      </c>
      <c r="D171" s="408">
        <v>0.08</v>
      </c>
      <c r="E171" s="408">
        <v>56.0</v>
      </c>
      <c r="G171" s="408">
        <v>46.0</v>
      </c>
      <c r="H171" s="631">
        <f t="shared" si="62"/>
        <v>13.33333333</v>
      </c>
      <c r="I171" s="631"/>
      <c r="J171" s="631">
        <f t="shared" si="105"/>
        <v>7.777777778</v>
      </c>
    </row>
    <row r="172" ht="15.75" customHeight="1">
      <c r="A172" s="408" t="s">
        <v>334</v>
      </c>
      <c r="B172" s="408" t="s">
        <v>335</v>
      </c>
      <c r="C172" s="632">
        <v>42845.0</v>
      </c>
      <c r="D172" s="408">
        <v>0.0</v>
      </c>
      <c r="E172" s="408">
        <v>55.0</v>
      </c>
      <c r="F172" s="408">
        <v>72.0</v>
      </c>
      <c r="G172" s="408">
        <v>41.0</v>
      </c>
      <c r="H172" s="631">
        <f t="shared" si="62"/>
        <v>12.77777778</v>
      </c>
      <c r="I172" s="631">
        <f t="shared" ref="I172:J172" si="106">(F172-32)*5/9</f>
        <v>22.22222222</v>
      </c>
      <c r="J172" s="631">
        <f t="shared" si="106"/>
        <v>5</v>
      </c>
    </row>
    <row r="173" ht="15.75" customHeight="1">
      <c r="A173" s="408" t="s">
        <v>334</v>
      </c>
      <c r="B173" s="408" t="s">
        <v>335</v>
      </c>
      <c r="C173" s="632">
        <v>42846.0</v>
      </c>
      <c r="E173" s="408">
        <v>54.0</v>
      </c>
      <c r="F173" s="408">
        <v>72.0</v>
      </c>
      <c r="G173" s="408">
        <v>40.0</v>
      </c>
      <c r="H173" s="631">
        <f t="shared" si="62"/>
        <v>12.22222222</v>
      </c>
      <c r="I173" s="631">
        <f t="shared" ref="I173:J173" si="107">(F173-32)*5/9</f>
        <v>22.22222222</v>
      </c>
      <c r="J173" s="631">
        <f t="shared" si="107"/>
        <v>4.444444444</v>
      </c>
    </row>
    <row r="174" ht="15.75" customHeight="1">
      <c r="A174" s="408" t="s">
        <v>334</v>
      </c>
      <c r="B174" s="408" t="s">
        <v>335</v>
      </c>
      <c r="C174" s="632">
        <v>42847.0</v>
      </c>
      <c r="E174" s="408">
        <v>52.0</v>
      </c>
      <c r="G174" s="408">
        <v>40.0</v>
      </c>
      <c r="H174" s="631">
        <f t="shared" si="62"/>
        <v>11.11111111</v>
      </c>
      <c r="I174" s="631"/>
      <c r="J174" s="631">
        <f>(G174-32)*5/9</f>
        <v>4.444444444</v>
      </c>
    </row>
    <row r="175" ht="15.75" customHeight="1">
      <c r="A175" s="408" t="s">
        <v>334</v>
      </c>
      <c r="B175" s="408" t="s">
        <v>335</v>
      </c>
      <c r="C175" s="632">
        <v>42848.0</v>
      </c>
      <c r="E175" s="408">
        <v>54.0</v>
      </c>
      <c r="F175" s="408">
        <v>69.0</v>
      </c>
      <c r="G175" s="408">
        <v>42.0</v>
      </c>
      <c r="H175" s="631">
        <f t="shared" si="62"/>
        <v>12.22222222</v>
      </c>
      <c r="I175" s="631">
        <f t="shared" ref="I175:J175" si="108">(F175-32)*5/9</f>
        <v>20.55555556</v>
      </c>
      <c r="J175" s="631">
        <f t="shared" si="108"/>
        <v>5.555555556</v>
      </c>
    </row>
    <row r="176" ht="15.75" customHeight="1">
      <c r="A176" s="408" t="s">
        <v>334</v>
      </c>
      <c r="B176" s="408" t="s">
        <v>335</v>
      </c>
      <c r="C176" s="632">
        <v>42849.0</v>
      </c>
      <c r="D176" s="408">
        <v>0.03</v>
      </c>
      <c r="E176" s="408">
        <v>53.0</v>
      </c>
      <c r="F176" s="408">
        <v>66.0</v>
      </c>
      <c r="G176" s="408">
        <v>44.0</v>
      </c>
      <c r="H176" s="631">
        <f t="shared" si="62"/>
        <v>11.66666667</v>
      </c>
      <c r="I176" s="631">
        <f t="shared" ref="I176:J176" si="109">(F176-32)*5/9</f>
        <v>18.88888889</v>
      </c>
      <c r="J176" s="631">
        <f t="shared" si="109"/>
        <v>6.666666667</v>
      </c>
    </row>
    <row r="177" ht="15.75" customHeight="1">
      <c r="A177" s="408" t="s">
        <v>334</v>
      </c>
      <c r="B177" s="408" t="s">
        <v>335</v>
      </c>
      <c r="C177" s="632">
        <v>42850.0</v>
      </c>
      <c r="D177" s="408">
        <v>0.04</v>
      </c>
      <c r="E177" s="408">
        <v>55.0</v>
      </c>
      <c r="G177" s="408">
        <v>44.0</v>
      </c>
      <c r="H177" s="631">
        <f t="shared" si="62"/>
        <v>12.77777778</v>
      </c>
      <c r="I177" s="631"/>
      <c r="J177" s="631">
        <f>(G177-32)*5/9</f>
        <v>6.666666667</v>
      </c>
    </row>
    <row r="178" ht="15.75" customHeight="1">
      <c r="A178" s="408" t="s">
        <v>334</v>
      </c>
      <c r="B178" s="408" t="s">
        <v>335</v>
      </c>
      <c r="C178" s="632">
        <v>42851.0</v>
      </c>
      <c r="D178" s="408">
        <v>0.0</v>
      </c>
      <c r="E178" s="408">
        <v>52.0</v>
      </c>
      <c r="F178" s="408">
        <v>71.0</v>
      </c>
      <c r="H178" s="631">
        <f t="shared" si="62"/>
        <v>11.11111111</v>
      </c>
      <c r="I178" s="631">
        <f>(F178-32)*5/9</f>
        <v>21.66666667</v>
      </c>
      <c r="J178" s="631"/>
    </row>
    <row r="179" ht="15.75" customHeight="1">
      <c r="A179" s="408" t="s">
        <v>334</v>
      </c>
      <c r="B179" s="408" t="s">
        <v>335</v>
      </c>
      <c r="C179" s="632">
        <v>42852.0</v>
      </c>
      <c r="D179" s="408">
        <v>0.03</v>
      </c>
      <c r="E179" s="408">
        <v>54.0</v>
      </c>
      <c r="G179" s="408">
        <v>45.0</v>
      </c>
      <c r="H179" s="631">
        <f t="shared" si="62"/>
        <v>12.22222222</v>
      </c>
      <c r="I179" s="631"/>
      <c r="J179" s="631">
        <f>(G179-32)*5/9</f>
        <v>7.222222222</v>
      </c>
    </row>
    <row r="180" ht="15.75" customHeight="1">
      <c r="A180" s="408" t="s">
        <v>334</v>
      </c>
      <c r="B180" s="408" t="s">
        <v>335</v>
      </c>
      <c r="C180" s="632">
        <v>42853.0</v>
      </c>
      <c r="D180" s="408">
        <v>0.2</v>
      </c>
      <c r="E180" s="408">
        <v>52.0</v>
      </c>
      <c r="F180" s="408">
        <v>68.0</v>
      </c>
      <c r="G180" s="408">
        <v>46.0</v>
      </c>
      <c r="H180" s="631">
        <f t="shared" si="62"/>
        <v>11.11111111</v>
      </c>
      <c r="I180" s="631">
        <f t="shared" ref="I180:J180" si="110">(F180-32)*5/9</f>
        <v>20</v>
      </c>
      <c r="J180" s="631">
        <f t="shared" si="110"/>
        <v>7.777777778</v>
      </c>
    </row>
    <row r="181" ht="15.75" customHeight="1">
      <c r="A181" s="408" t="s">
        <v>334</v>
      </c>
      <c r="B181" s="408" t="s">
        <v>335</v>
      </c>
      <c r="C181" s="632">
        <v>42854.0</v>
      </c>
      <c r="D181" s="408">
        <v>0.0</v>
      </c>
      <c r="E181" s="408">
        <v>51.0</v>
      </c>
      <c r="F181" s="408">
        <v>66.0</v>
      </c>
      <c r="G181" s="408">
        <v>46.0</v>
      </c>
      <c r="H181" s="631">
        <f t="shared" si="62"/>
        <v>10.55555556</v>
      </c>
      <c r="I181" s="631">
        <f t="shared" ref="I181:J181" si="111">(F181-32)*5/9</f>
        <v>18.88888889</v>
      </c>
      <c r="J181" s="631">
        <f t="shared" si="111"/>
        <v>7.777777778</v>
      </c>
    </row>
    <row r="182" ht="15.75" customHeight="1">
      <c r="A182" s="408" t="s">
        <v>334</v>
      </c>
      <c r="B182" s="408" t="s">
        <v>335</v>
      </c>
      <c r="C182" s="632">
        <v>42855.0</v>
      </c>
      <c r="D182" s="408">
        <v>0.2</v>
      </c>
      <c r="E182" s="408">
        <v>54.0</v>
      </c>
      <c r="H182" s="631">
        <f t="shared" si="62"/>
        <v>12.22222222</v>
      </c>
      <c r="I182" s="631"/>
      <c r="J182" s="631"/>
    </row>
    <row r="183" ht="15.75" customHeight="1">
      <c r="A183" s="408" t="s">
        <v>334</v>
      </c>
      <c r="B183" s="408" t="s">
        <v>335</v>
      </c>
      <c r="C183" s="632">
        <v>42856.0</v>
      </c>
      <c r="D183" s="408">
        <v>0.01</v>
      </c>
      <c r="E183" s="408">
        <v>54.0</v>
      </c>
      <c r="G183" s="408">
        <v>45.0</v>
      </c>
      <c r="H183" s="631">
        <f t="shared" si="62"/>
        <v>12.22222222</v>
      </c>
      <c r="I183" s="631"/>
      <c r="J183" s="631">
        <f t="shared" ref="J183:J184" si="112">(G183-32)*5/9</f>
        <v>7.222222222</v>
      </c>
    </row>
    <row r="184" ht="15.75" customHeight="1">
      <c r="A184" s="408" t="s">
        <v>334</v>
      </c>
      <c r="B184" s="408" t="s">
        <v>335</v>
      </c>
      <c r="C184" s="632">
        <v>42857.0</v>
      </c>
      <c r="D184" s="408">
        <v>0.0</v>
      </c>
      <c r="E184" s="408">
        <v>53.0</v>
      </c>
      <c r="G184" s="408">
        <v>39.0</v>
      </c>
      <c r="H184" s="631">
        <f t="shared" si="62"/>
        <v>11.66666667</v>
      </c>
      <c r="I184" s="631"/>
      <c r="J184" s="631">
        <f t="shared" si="112"/>
        <v>3.888888889</v>
      </c>
    </row>
    <row r="185" ht="15.75" customHeight="1">
      <c r="A185" s="408" t="s">
        <v>334</v>
      </c>
      <c r="B185" s="408" t="s">
        <v>335</v>
      </c>
      <c r="C185" s="632">
        <v>42858.0</v>
      </c>
      <c r="E185" s="408">
        <v>52.0</v>
      </c>
      <c r="F185" s="408">
        <v>71.0</v>
      </c>
      <c r="G185" s="408">
        <v>42.0</v>
      </c>
      <c r="H185" s="631">
        <f t="shared" si="62"/>
        <v>11.11111111</v>
      </c>
      <c r="I185" s="631">
        <f t="shared" ref="I185:J185" si="113">(F185-32)*5/9</f>
        <v>21.66666667</v>
      </c>
      <c r="J185" s="631">
        <f t="shared" si="113"/>
        <v>5.555555556</v>
      </c>
    </row>
    <row r="186" ht="15.75" customHeight="1">
      <c r="A186" s="408" t="s">
        <v>334</v>
      </c>
      <c r="B186" s="408" t="s">
        <v>335</v>
      </c>
      <c r="C186" s="632">
        <v>42859.0</v>
      </c>
      <c r="D186" s="408">
        <v>0.0</v>
      </c>
      <c r="E186" s="408">
        <v>53.0</v>
      </c>
      <c r="H186" s="631">
        <f t="shared" si="62"/>
        <v>11.66666667</v>
      </c>
      <c r="I186" s="631"/>
      <c r="J186" s="631"/>
    </row>
    <row r="187" ht="15.75" customHeight="1">
      <c r="A187" s="408" t="s">
        <v>334</v>
      </c>
      <c r="B187" s="408" t="s">
        <v>335</v>
      </c>
      <c r="C187" s="632">
        <v>42860.0</v>
      </c>
      <c r="E187" s="408">
        <v>53.0</v>
      </c>
      <c r="F187" s="408">
        <v>70.0</v>
      </c>
      <c r="H187" s="631">
        <f t="shared" si="62"/>
        <v>11.66666667</v>
      </c>
      <c r="I187" s="631">
        <f t="shared" ref="I187:I188" si="114">(F187-32)*5/9</f>
        <v>21.11111111</v>
      </c>
      <c r="J187" s="631"/>
    </row>
    <row r="188" ht="15.75" customHeight="1">
      <c r="A188" s="408" t="s">
        <v>334</v>
      </c>
      <c r="B188" s="408" t="s">
        <v>335</v>
      </c>
      <c r="C188" s="632">
        <v>42861.0</v>
      </c>
      <c r="D188" s="408">
        <v>0.0</v>
      </c>
      <c r="E188" s="408">
        <v>51.0</v>
      </c>
      <c r="F188" s="408">
        <v>69.0</v>
      </c>
      <c r="G188" s="408">
        <v>39.0</v>
      </c>
      <c r="H188" s="631">
        <f t="shared" si="62"/>
        <v>10.55555556</v>
      </c>
      <c r="I188" s="631">
        <f t="shared" si="114"/>
        <v>20.55555556</v>
      </c>
      <c r="J188" s="631">
        <f t="shared" ref="J188:J191" si="115">(G188-32)*5/9</f>
        <v>3.888888889</v>
      </c>
    </row>
    <row r="189" ht="15.75" customHeight="1">
      <c r="A189" s="408" t="s">
        <v>334</v>
      </c>
      <c r="B189" s="408" t="s">
        <v>335</v>
      </c>
      <c r="C189" s="632">
        <v>42862.0</v>
      </c>
      <c r="E189" s="408">
        <v>54.0</v>
      </c>
      <c r="G189" s="408">
        <v>43.0</v>
      </c>
      <c r="H189" s="631">
        <f t="shared" si="62"/>
        <v>12.22222222</v>
      </c>
      <c r="I189" s="631"/>
      <c r="J189" s="631">
        <f t="shared" si="115"/>
        <v>6.111111111</v>
      </c>
    </row>
    <row r="190" ht="15.75" customHeight="1">
      <c r="A190" s="408" t="s">
        <v>334</v>
      </c>
      <c r="B190" s="408" t="s">
        <v>335</v>
      </c>
      <c r="C190" s="632">
        <v>42863.0</v>
      </c>
      <c r="D190" s="408">
        <v>0.04</v>
      </c>
      <c r="E190" s="408">
        <v>53.0</v>
      </c>
      <c r="G190" s="408">
        <v>38.0</v>
      </c>
      <c r="H190" s="631">
        <f t="shared" si="62"/>
        <v>11.66666667</v>
      </c>
      <c r="I190" s="631"/>
      <c r="J190" s="631">
        <f t="shared" si="115"/>
        <v>3.333333333</v>
      </c>
    </row>
    <row r="191" ht="15.75" customHeight="1">
      <c r="A191" s="408" t="s">
        <v>334</v>
      </c>
      <c r="B191" s="408" t="s">
        <v>335</v>
      </c>
      <c r="C191" s="632">
        <v>42864.0</v>
      </c>
      <c r="D191" s="408">
        <v>0.0</v>
      </c>
      <c r="E191" s="408">
        <v>51.0</v>
      </c>
      <c r="G191" s="408">
        <v>40.0</v>
      </c>
      <c r="H191" s="631">
        <f t="shared" si="62"/>
        <v>10.55555556</v>
      </c>
      <c r="I191" s="631"/>
      <c r="J191" s="631">
        <f t="shared" si="115"/>
        <v>4.444444444</v>
      </c>
    </row>
    <row r="192" ht="15.75" customHeight="1">
      <c r="A192" s="408" t="s">
        <v>334</v>
      </c>
      <c r="B192" s="408" t="s">
        <v>335</v>
      </c>
      <c r="C192" s="632">
        <v>42865.0</v>
      </c>
      <c r="E192" s="408">
        <v>52.0</v>
      </c>
      <c r="F192" s="408">
        <v>65.0</v>
      </c>
      <c r="G192" s="408">
        <v>41.0</v>
      </c>
      <c r="H192" s="631">
        <f t="shared" si="62"/>
        <v>11.11111111</v>
      </c>
      <c r="I192" s="631">
        <f t="shared" ref="I192:J192" si="116">(F192-32)*5/9</f>
        <v>18.33333333</v>
      </c>
      <c r="J192" s="631">
        <f t="shared" si="116"/>
        <v>5</v>
      </c>
    </row>
    <row r="193" ht="15.75" customHeight="1">
      <c r="A193" s="408" t="s">
        <v>334</v>
      </c>
      <c r="B193" s="408" t="s">
        <v>335</v>
      </c>
      <c r="C193" s="632">
        <v>42866.0</v>
      </c>
      <c r="E193" s="408">
        <v>53.0</v>
      </c>
      <c r="H193" s="631">
        <f t="shared" si="62"/>
        <v>11.66666667</v>
      </c>
      <c r="I193" s="631"/>
      <c r="J193" s="631"/>
    </row>
    <row r="194" ht="15.75" customHeight="1">
      <c r="A194" s="408" t="s">
        <v>334</v>
      </c>
      <c r="B194" s="408" t="s">
        <v>335</v>
      </c>
      <c r="C194" s="632">
        <v>42867.0</v>
      </c>
      <c r="E194" s="408">
        <v>55.0</v>
      </c>
      <c r="H194" s="631">
        <f t="shared" si="62"/>
        <v>12.77777778</v>
      </c>
      <c r="I194" s="631"/>
      <c r="J194" s="631"/>
    </row>
    <row r="195" ht="15.75" customHeight="1">
      <c r="A195" s="408" t="s">
        <v>334</v>
      </c>
      <c r="B195" s="408" t="s">
        <v>335</v>
      </c>
      <c r="C195" s="632">
        <v>42868.0</v>
      </c>
      <c r="E195" s="408">
        <v>55.0</v>
      </c>
      <c r="F195" s="408">
        <v>73.0</v>
      </c>
      <c r="G195" s="408">
        <v>40.0</v>
      </c>
      <c r="H195" s="631">
        <f t="shared" si="62"/>
        <v>12.77777778</v>
      </c>
      <c r="I195" s="631">
        <f t="shared" ref="I195:J195" si="117">(F195-32)*5/9</f>
        <v>22.77777778</v>
      </c>
      <c r="J195" s="631">
        <f t="shared" si="117"/>
        <v>4.444444444</v>
      </c>
    </row>
    <row r="196" ht="15.75" customHeight="1">
      <c r="A196" s="408" t="s">
        <v>334</v>
      </c>
      <c r="B196" s="408" t="s">
        <v>335</v>
      </c>
      <c r="C196" s="632">
        <v>42869.0</v>
      </c>
      <c r="E196" s="408">
        <v>53.0</v>
      </c>
      <c r="F196" s="408">
        <v>73.0</v>
      </c>
      <c r="G196" s="408">
        <v>46.0</v>
      </c>
      <c r="H196" s="631">
        <f t="shared" si="62"/>
        <v>11.66666667</v>
      </c>
      <c r="I196" s="631">
        <f t="shared" ref="I196:J196" si="118">(F196-32)*5/9</f>
        <v>22.77777778</v>
      </c>
      <c r="J196" s="631">
        <f t="shared" si="118"/>
        <v>7.777777778</v>
      </c>
    </row>
    <row r="197" ht="15.75" customHeight="1">
      <c r="A197" s="408" t="s">
        <v>334</v>
      </c>
      <c r="B197" s="408" t="s">
        <v>335</v>
      </c>
      <c r="C197" s="632">
        <v>42870.0</v>
      </c>
      <c r="E197" s="408">
        <v>52.0</v>
      </c>
      <c r="G197" s="408">
        <v>39.0</v>
      </c>
      <c r="H197" s="631">
        <f t="shared" si="62"/>
        <v>11.11111111</v>
      </c>
      <c r="I197" s="631"/>
      <c r="J197" s="631">
        <f t="shared" ref="J197:J200" si="119">(G197-32)*5/9</f>
        <v>3.888888889</v>
      </c>
    </row>
    <row r="198" ht="15.75" customHeight="1">
      <c r="A198" s="408" t="s">
        <v>334</v>
      </c>
      <c r="B198" s="408" t="s">
        <v>335</v>
      </c>
      <c r="C198" s="632">
        <v>42871.0</v>
      </c>
      <c r="E198" s="408">
        <v>52.0</v>
      </c>
      <c r="G198" s="408">
        <v>41.0</v>
      </c>
      <c r="H198" s="631">
        <f t="shared" si="62"/>
        <v>11.11111111</v>
      </c>
      <c r="I198" s="631"/>
      <c r="J198" s="631">
        <f t="shared" si="119"/>
        <v>5</v>
      </c>
    </row>
    <row r="199" ht="15.75" customHeight="1">
      <c r="A199" s="408" t="s">
        <v>334</v>
      </c>
      <c r="B199" s="408" t="s">
        <v>335</v>
      </c>
      <c r="C199" s="632">
        <v>42872.0</v>
      </c>
      <c r="E199" s="408">
        <v>53.0</v>
      </c>
      <c r="G199" s="408">
        <v>44.0</v>
      </c>
      <c r="H199" s="631">
        <f t="shared" si="62"/>
        <v>11.66666667</v>
      </c>
      <c r="I199" s="631"/>
      <c r="J199" s="631">
        <f t="shared" si="119"/>
        <v>6.666666667</v>
      </c>
    </row>
    <row r="200" ht="15.75" customHeight="1">
      <c r="A200" s="408" t="s">
        <v>334</v>
      </c>
      <c r="B200" s="408" t="s">
        <v>335</v>
      </c>
      <c r="C200" s="632">
        <v>42873.0</v>
      </c>
      <c r="E200" s="408">
        <v>53.0</v>
      </c>
      <c r="G200" s="408">
        <v>37.0</v>
      </c>
      <c r="H200" s="631">
        <f t="shared" si="62"/>
        <v>11.66666667</v>
      </c>
      <c r="I200" s="631"/>
      <c r="J200" s="631">
        <f t="shared" si="119"/>
        <v>2.777777778</v>
      </c>
    </row>
    <row r="201" ht="15.75" customHeight="1">
      <c r="A201" s="408" t="s">
        <v>334</v>
      </c>
      <c r="B201" s="408" t="s">
        <v>335</v>
      </c>
      <c r="C201" s="632">
        <v>42874.0</v>
      </c>
      <c r="E201" s="408">
        <v>53.0</v>
      </c>
      <c r="H201" s="631">
        <f t="shared" si="62"/>
        <v>11.66666667</v>
      </c>
      <c r="I201" s="631"/>
      <c r="J201" s="631"/>
    </row>
    <row r="202" ht="15.75" customHeight="1">
      <c r="A202" s="408" t="s">
        <v>334</v>
      </c>
      <c r="B202" s="408" t="s">
        <v>335</v>
      </c>
      <c r="C202" s="632">
        <v>42875.0</v>
      </c>
      <c r="E202" s="408">
        <v>52.0</v>
      </c>
      <c r="F202" s="408">
        <v>74.0</v>
      </c>
      <c r="H202" s="631">
        <f t="shared" si="62"/>
        <v>11.11111111</v>
      </c>
      <c r="I202" s="631">
        <f t="shared" ref="I202:I205" si="120">(F202-32)*5/9</f>
        <v>23.33333333</v>
      </c>
      <c r="J202" s="631"/>
    </row>
    <row r="203" ht="15.75" customHeight="1">
      <c r="A203" s="408" t="s">
        <v>334</v>
      </c>
      <c r="B203" s="408" t="s">
        <v>335</v>
      </c>
      <c r="C203" s="632">
        <v>42876.0</v>
      </c>
      <c r="D203" s="408">
        <v>0.0</v>
      </c>
      <c r="E203" s="408">
        <v>52.0</v>
      </c>
      <c r="F203" s="408">
        <v>70.0</v>
      </c>
      <c r="G203" s="408">
        <v>42.0</v>
      </c>
      <c r="H203" s="631">
        <f t="shared" si="62"/>
        <v>11.11111111</v>
      </c>
      <c r="I203" s="631">
        <f t="shared" si="120"/>
        <v>21.11111111</v>
      </c>
      <c r="J203" s="631">
        <f>(G203-32)*5/9</f>
        <v>5.555555556</v>
      </c>
    </row>
    <row r="204" ht="15.75" customHeight="1">
      <c r="A204" s="408" t="s">
        <v>334</v>
      </c>
      <c r="B204" s="408" t="s">
        <v>335</v>
      </c>
      <c r="C204" s="632">
        <v>42877.0</v>
      </c>
      <c r="D204" s="408">
        <v>0.31</v>
      </c>
      <c r="E204" s="408">
        <v>50.0</v>
      </c>
      <c r="F204" s="408">
        <v>65.0</v>
      </c>
      <c r="H204" s="631">
        <f t="shared" si="62"/>
        <v>10</v>
      </c>
      <c r="I204" s="631">
        <f t="shared" si="120"/>
        <v>18.33333333</v>
      </c>
      <c r="J204" s="631"/>
    </row>
    <row r="205" ht="15.75" customHeight="1">
      <c r="A205" s="408" t="s">
        <v>334</v>
      </c>
      <c r="B205" s="408" t="s">
        <v>335</v>
      </c>
      <c r="C205" s="632">
        <v>42878.0</v>
      </c>
      <c r="D205" s="408">
        <v>0.16</v>
      </c>
      <c r="E205" s="408">
        <v>50.0</v>
      </c>
      <c r="F205" s="408">
        <v>58.0</v>
      </c>
      <c r="H205" s="631">
        <f t="shared" si="62"/>
        <v>10</v>
      </c>
      <c r="I205" s="631">
        <f t="shared" si="120"/>
        <v>14.44444444</v>
      </c>
      <c r="J205" s="631"/>
    </row>
    <row r="206" ht="15.75" customHeight="1">
      <c r="A206" s="408" t="s">
        <v>334</v>
      </c>
      <c r="B206" s="408" t="s">
        <v>335</v>
      </c>
      <c r="C206" s="632">
        <v>42879.0</v>
      </c>
      <c r="D206" s="408">
        <v>0.01</v>
      </c>
      <c r="E206" s="408">
        <v>52.0</v>
      </c>
      <c r="G206" s="408">
        <v>47.0</v>
      </c>
      <c r="H206" s="631">
        <f t="shared" si="62"/>
        <v>11.11111111</v>
      </c>
      <c r="I206" s="631"/>
      <c r="J206" s="631">
        <f>(G206-32)*5/9</f>
        <v>8.333333333</v>
      </c>
    </row>
    <row r="207" ht="15.75" customHeight="1">
      <c r="A207" s="408" t="s">
        <v>334</v>
      </c>
      <c r="B207" s="408" t="s">
        <v>335</v>
      </c>
      <c r="C207" s="632">
        <v>42880.0</v>
      </c>
      <c r="D207" s="408">
        <v>0.08</v>
      </c>
      <c r="E207" s="408">
        <v>49.0</v>
      </c>
      <c r="F207" s="408">
        <v>60.0</v>
      </c>
      <c r="G207" s="408">
        <v>40.0</v>
      </c>
      <c r="H207" s="631">
        <f t="shared" si="62"/>
        <v>9.444444444</v>
      </c>
      <c r="I207" s="631">
        <f t="shared" ref="I207:J207" si="121">(F207-32)*5/9</f>
        <v>15.55555556</v>
      </c>
      <c r="J207" s="631">
        <f t="shared" si="121"/>
        <v>4.444444444</v>
      </c>
    </row>
    <row r="208" ht="15.75" customHeight="1">
      <c r="A208" s="408" t="s">
        <v>334</v>
      </c>
      <c r="B208" s="408" t="s">
        <v>335</v>
      </c>
      <c r="C208" s="632">
        <v>42881.0</v>
      </c>
      <c r="D208" s="408">
        <v>0.02</v>
      </c>
      <c r="E208" s="408">
        <v>51.0</v>
      </c>
      <c r="G208" s="408">
        <v>40.0</v>
      </c>
      <c r="H208" s="631">
        <f t="shared" si="62"/>
        <v>10.55555556</v>
      </c>
      <c r="I208" s="631"/>
      <c r="J208" s="631">
        <f>(G208-32)*5/9</f>
        <v>4.444444444</v>
      </c>
    </row>
    <row r="209" ht="15.75" customHeight="1">
      <c r="A209" s="408" t="s">
        <v>334</v>
      </c>
      <c r="B209" s="408" t="s">
        <v>335</v>
      </c>
      <c r="C209" s="632">
        <v>42882.0</v>
      </c>
      <c r="D209" s="408">
        <v>0.0</v>
      </c>
      <c r="E209" s="408">
        <v>50.0</v>
      </c>
      <c r="H209" s="631">
        <f t="shared" si="62"/>
        <v>10</v>
      </c>
      <c r="I209" s="631"/>
      <c r="J209" s="631"/>
    </row>
    <row r="210" ht="15.75" customHeight="1">
      <c r="A210" s="408" t="s">
        <v>334</v>
      </c>
      <c r="B210" s="408" t="s">
        <v>335</v>
      </c>
      <c r="C210" s="632">
        <v>42883.0</v>
      </c>
      <c r="E210" s="408">
        <v>51.0</v>
      </c>
      <c r="F210" s="408">
        <v>68.0</v>
      </c>
      <c r="G210" s="408">
        <v>40.0</v>
      </c>
      <c r="H210" s="631">
        <f t="shared" si="62"/>
        <v>10.55555556</v>
      </c>
      <c r="I210" s="631">
        <f t="shared" ref="I210:J210" si="122">(F210-32)*5/9</f>
        <v>20</v>
      </c>
      <c r="J210" s="631">
        <f t="shared" si="122"/>
        <v>4.444444444</v>
      </c>
    </row>
    <row r="211" ht="15.75" customHeight="1">
      <c r="A211" s="408" t="s">
        <v>334</v>
      </c>
      <c r="B211" s="408" t="s">
        <v>335</v>
      </c>
      <c r="C211" s="632">
        <v>42884.0</v>
      </c>
      <c r="E211" s="408">
        <v>53.0</v>
      </c>
      <c r="F211" s="408">
        <v>65.0</v>
      </c>
      <c r="G211" s="408">
        <v>43.0</v>
      </c>
      <c r="H211" s="631">
        <f t="shared" si="62"/>
        <v>11.66666667</v>
      </c>
      <c r="I211" s="631">
        <f t="shared" ref="I211:J211" si="123">(F211-32)*5/9</f>
        <v>18.33333333</v>
      </c>
      <c r="J211" s="631">
        <f t="shared" si="123"/>
        <v>6.111111111</v>
      </c>
    </row>
    <row r="212" ht="15.75" customHeight="1">
      <c r="A212" s="408" t="s">
        <v>334</v>
      </c>
      <c r="B212" s="408" t="s">
        <v>335</v>
      </c>
      <c r="C212" s="632">
        <v>42885.0</v>
      </c>
      <c r="D212" s="408">
        <v>0.0</v>
      </c>
      <c r="E212" s="408">
        <v>52.0</v>
      </c>
      <c r="G212" s="408">
        <v>39.0</v>
      </c>
      <c r="H212" s="631">
        <f t="shared" si="62"/>
        <v>11.11111111</v>
      </c>
      <c r="I212" s="631"/>
      <c r="J212" s="631">
        <f>(G212-32)*5/9</f>
        <v>3.888888889</v>
      </c>
    </row>
    <row r="213" ht="15.75" customHeight="1">
      <c r="A213" s="408" t="s">
        <v>334</v>
      </c>
      <c r="B213" s="408" t="s">
        <v>335</v>
      </c>
      <c r="C213" s="632">
        <v>42886.0</v>
      </c>
      <c r="E213" s="408">
        <v>50.0</v>
      </c>
      <c r="H213" s="631">
        <f t="shared" si="62"/>
        <v>10</v>
      </c>
      <c r="I213" s="631"/>
      <c r="J213" s="631"/>
    </row>
    <row r="214" ht="15.75" customHeight="1">
      <c r="A214" s="408" t="s">
        <v>334</v>
      </c>
      <c r="B214" s="408" t="s">
        <v>335</v>
      </c>
      <c r="C214" s="632">
        <v>42887.0</v>
      </c>
      <c r="E214" s="408">
        <v>51.0</v>
      </c>
      <c r="G214" s="408">
        <v>38.0</v>
      </c>
      <c r="H214" s="631">
        <f t="shared" si="62"/>
        <v>10.55555556</v>
      </c>
      <c r="I214" s="631"/>
      <c r="J214" s="631">
        <f t="shared" ref="J214:J215" si="124">(G214-32)*5/9</f>
        <v>3.333333333</v>
      </c>
    </row>
    <row r="215" ht="15.75" customHeight="1">
      <c r="A215" s="408" t="s">
        <v>334</v>
      </c>
      <c r="B215" s="408" t="s">
        <v>335</v>
      </c>
      <c r="C215" s="632">
        <v>42888.0</v>
      </c>
      <c r="E215" s="408">
        <v>53.0</v>
      </c>
      <c r="G215" s="408">
        <v>42.0</v>
      </c>
      <c r="H215" s="631">
        <f t="shared" si="62"/>
        <v>11.66666667</v>
      </c>
      <c r="I215" s="631"/>
      <c r="J215" s="631">
        <f t="shared" si="124"/>
        <v>5.555555556</v>
      </c>
    </row>
    <row r="216" ht="15.75" customHeight="1">
      <c r="A216" s="408" t="s">
        <v>334</v>
      </c>
      <c r="B216" s="408" t="s">
        <v>335</v>
      </c>
      <c r="C216" s="632">
        <v>42889.0</v>
      </c>
      <c r="D216" s="408">
        <v>0.0</v>
      </c>
      <c r="E216" s="408">
        <v>50.0</v>
      </c>
      <c r="F216" s="408">
        <v>70.0</v>
      </c>
      <c r="H216" s="631">
        <f t="shared" si="62"/>
        <v>10</v>
      </c>
      <c r="I216" s="631">
        <f>(F216-32)*5/9</f>
        <v>21.11111111</v>
      </c>
      <c r="J216" s="631"/>
    </row>
    <row r="217" ht="15.75" customHeight="1">
      <c r="A217" s="408" t="s">
        <v>334</v>
      </c>
      <c r="B217" s="408" t="s">
        <v>335</v>
      </c>
      <c r="C217" s="632">
        <v>42890.0</v>
      </c>
      <c r="E217" s="408">
        <v>48.0</v>
      </c>
      <c r="G217" s="408">
        <v>34.0</v>
      </c>
      <c r="H217" s="631">
        <f t="shared" si="62"/>
        <v>8.888888889</v>
      </c>
      <c r="I217" s="631"/>
      <c r="J217" s="631">
        <f>(G217-32)*5/9</f>
        <v>1.111111111</v>
      </c>
    </row>
    <row r="218" ht="15.75" customHeight="1">
      <c r="A218" s="408" t="s">
        <v>334</v>
      </c>
      <c r="B218" s="408" t="s">
        <v>335</v>
      </c>
      <c r="C218" s="632">
        <v>42891.0</v>
      </c>
      <c r="E218" s="408">
        <v>50.0</v>
      </c>
      <c r="F218" s="408">
        <v>70.0</v>
      </c>
      <c r="G218" s="408">
        <v>35.0</v>
      </c>
      <c r="H218" s="631">
        <f t="shared" si="62"/>
        <v>10</v>
      </c>
      <c r="I218" s="631">
        <f t="shared" ref="I218:J218" si="125">(F218-32)*5/9</f>
        <v>21.11111111</v>
      </c>
      <c r="J218" s="631">
        <f t="shared" si="125"/>
        <v>1.666666667</v>
      </c>
    </row>
    <row r="219" ht="15.75" customHeight="1">
      <c r="A219" s="408" t="s">
        <v>334</v>
      </c>
      <c r="B219" s="408" t="s">
        <v>335</v>
      </c>
      <c r="C219" s="632">
        <v>42892.0</v>
      </c>
      <c r="E219" s="408">
        <v>49.0</v>
      </c>
      <c r="G219" s="408">
        <v>33.0</v>
      </c>
      <c r="H219" s="631">
        <f t="shared" si="62"/>
        <v>9.444444444</v>
      </c>
      <c r="I219" s="631"/>
      <c r="J219" s="631">
        <f>(G219-32)*5/9</f>
        <v>0.5555555556</v>
      </c>
    </row>
    <row r="220" ht="15.75" customHeight="1">
      <c r="A220" s="408" t="s">
        <v>334</v>
      </c>
      <c r="B220" s="408" t="s">
        <v>335</v>
      </c>
      <c r="C220" s="632">
        <v>42893.0</v>
      </c>
      <c r="E220" s="408">
        <v>51.0</v>
      </c>
      <c r="F220" s="408">
        <v>68.0</v>
      </c>
      <c r="G220" s="408">
        <v>36.0</v>
      </c>
      <c r="H220" s="631">
        <f t="shared" si="62"/>
        <v>10.55555556</v>
      </c>
      <c r="I220" s="631">
        <f t="shared" ref="I220:J220" si="126">(F220-32)*5/9</f>
        <v>20</v>
      </c>
      <c r="J220" s="631">
        <f t="shared" si="126"/>
        <v>2.222222222</v>
      </c>
    </row>
    <row r="221" ht="15.75" customHeight="1">
      <c r="A221" s="408" t="s">
        <v>334</v>
      </c>
      <c r="B221" s="408" t="s">
        <v>335</v>
      </c>
      <c r="C221" s="632">
        <v>42894.0</v>
      </c>
      <c r="E221" s="408">
        <v>53.0</v>
      </c>
      <c r="G221" s="408">
        <v>38.0</v>
      </c>
      <c r="H221" s="631">
        <f t="shared" si="62"/>
        <v>11.66666667</v>
      </c>
      <c r="I221" s="631"/>
      <c r="J221" s="631">
        <f t="shared" ref="J221:J223" si="127">(G221-32)*5/9</f>
        <v>3.333333333</v>
      </c>
    </row>
    <row r="222" ht="15.75" customHeight="1">
      <c r="A222" s="408" t="s">
        <v>334</v>
      </c>
      <c r="B222" s="408" t="s">
        <v>335</v>
      </c>
      <c r="C222" s="632">
        <v>42895.0</v>
      </c>
      <c r="E222" s="408">
        <v>51.0</v>
      </c>
      <c r="G222" s="408">
        <v>35.0</v>
      </c>
      <c r="H222" s="631">
        <f t="shared" si="62"/>
        <v>10.55555556</v>
      </c>
      <c r="I222" s="631"/>
      <c r="J222" s="631">
        <f t="shared" si="127"/>
        <v>1.666666667</v>
      </c>
    </row>
    <row r="223" ht="15.75" customHeight="1">
      <c r="A223" s="408" t="s">
        <v>334</v>
      </c>
      <c r="B223" s="408" t="s">
        <v>335</v>
      </c>
      <c r="C223" s="632">
        <v>42896.0</v>
      </c>
      <c r="E223" s="408">
        <v>53.0</v>
      </c>
      <c r="G223" s="408">
        <v>36.0</v>
      </c>
      <c r="H223" s="631">
        <f t="shared" si="62"/>
        <v>11.66666667</v>
      </c>
      <c r="I223" s="631"/>
      <c r="J223" s="631">
        <f t="shared" si="127"/>
        <v>2.222222222</v>
      </c>
    </row>
    <row r="224" ht="15.75" customHeight="1">
      <c r="A224" s="408" t="s">
        <v>334</v>
      </c>
      <c r="B224" s="408" t="s">
        <v>335</v>
      </c>
      <c r="C224" s="632">
        <v>42897.0</v>
      </c>
      <c r="E224" s="408">
        <v>53.0</v>
      </c>
      <c r="F224" s="408">
        <v>70.0</v>
      </c>
      <c r="G224" s="408">
        <v>38.0</v>
      </c>
      <c r="H224" s="631">
        <f t="shared" si="62"/>
        <v>11.66666667</v>
      </c>
      <c r="I224" s="631">
        <f t="shared" ref="I224:J224" si="128">(F224-32)*5/9</f>
        <v>21.11111111</v>
      </c>
      <c r="J224" s="631">
        <f t="shared" si="128"/>
        <v>3.333333333</v>
      </c>
    </row>
    <row r="225" ht="15.75" customHeight="1">
      <c r="A225" s="408" t="s">
        <v>334</v>
      </c>
      <c r="B225" s="408" t="s">
        <v>335</v>
      </c>
      <c r="C225" s="632">
        <v>42898.0</v>
      </c>
      <c r="E225" s="408">
        <v>52.0</v>
      </c>
      <c r="F225" s="408">
        <v>71.0</v>
      </c>
      <c r="G225" s="408">
        <v>34.0</v>
      </c>
      <c r="H225" s="631">
        <f t="shared" si="62"/>
        <v>11.11111111</v>
      </c>
      <c r="I225" s="631">
        <f t="shared" ref="I225:J225" si="129">(F225-32)*5/9</f>
        <v>21.66666667</v>
      </c>
      <c r="J225" s="631">
        <f t="shared" si="129"/>
        <v>1.111111111</v>
      </c>
    </row>
    <row r="226" ht="15.75" customHeight="1">
      <c r="A226" s="408" t="s">
        <v>334</v>
      </c>
      <c r="B226" s="408" t="s">
        <v>335</v>
      </c>
      <c r="C226" s="632">
        <v>42899.0</v>
      </c>
      <c r="E226" s="408">
        <v>50.0</v>
      </c>
      <c r="H226" s="631">
        <f t="shared" si="62"/>
        <v>10</v>
      </c>
      <c r="I226" s="631"/>
      <c r="J226" s="631"/>
    </row>
    <row r="227" ht="15.75" customHeight="1">
      <c r="A227" s="408" t="s">
        <v>334</v>
      </c>
      <c r="B227" s="408" t="s">
        <v>335</v>
      </c>
      <c r="C227" s="632">
        <v>42900.0</v>
      </c>
      <c r="E227" s="408">
        <v>51.0</v>
      </c>
      <c r="F227" s="408">
        <v>71.0</v>
      </c>
      <c r="G227" s="408">
        <v>34.0</v>
      </c>
      <c r="H227" s="631">
        <f t="shared" si="62"/>
        <v>10.55555556</v>
      </c>
      <c r="I227" s="631">
        <f t="shared" ref="I227:J227" si="130">(F227-32)*5/9</f>
        <v>21.66666667</v>
      </c>
      <c r="J227" s="631">
        <f t="shared" si="130"/>
        <v>1.111111111</v>
      </c>
    </row>
    <row r="228" ht="15.75" customHeight="1">
      <c r="A228" s="408" t="s">
        <v>334</v>
      </c>
      <c r="B228" s="408" t="s">
        <v>335</v>
      </c>
      <c r="C228" s="632">
        <v>42901.0</v>
      </c>
      <c r="E228" s="408">
        <v>52.0</v>
      </c>
      <c r="G228" s="408">
        <v>38.0</v>
      </c>
      <c r="H228" s="631">
        <f t="shared" si="62"/>
        <v>11.11111111</v>
      </c>
      <c r="I228" s="631"/>
      <c r="J228" s="631">
        <f t="shared" ref="J228:J231" si="131">(G228-32)*5/9</f>
        <v>3.333333333</v>
      </c>
    </row>
    <row r="229" ht="15.75" customHeight="1">
      <c r="A229" s="408" t="s">
        <v>334</v>
      </c>
      <c r="B229" s="408" t="s">
        <v>335</v>
      </c>
      <c r="C229" s="632">
        <v>42902.0</v>
      </c>
      <c r="E229" s="408">
        <v>51.0</v>
      </c>
      <c r="G229" s="408">
        <v>37.0</v>
      </c>
      <c r="H229" s="631">
        <f t="shared" si="62"/>
        <v>10.55555556</v>
      </c>
      <c r="I229" s="631"/>
      <c r="J229" s="631">
        <f t="shared" si="131"/>
        <v>2.777777778</v>
      </c>
    </row>
    <row r="230" ht="15.75" customHeight="1">
      <c r="A230" s="408" t="s">
        <v>334</v>
      </c>
      <c r="B230" s="408" t="s">
        <v>335</v>
      </c>
      <c r="C230" s="632">
        <v>42903.0</v>
      </c>
      <c r="E230" s="408">
        <v>52.0</v>
      </c>
      <c r="G230" s="408">
        <v>33.0</v>
      </c>
      <c r="H230" s="631">
        <f t="shared" si="62"/>
        <v>11.11111111</v>
      </c>
      <c r="I230" s="631"/>
      <c r="J230" s="631">
        <f t="shared" si="131"/>
        <v>0.5555555556</v>
      </c>
    </row>
    <row r="231" ht="15.75" customHeight="1">
      <c r="A231" s="408" t="s">
        <v>334</v>
      </c>
      <c r="B231" s="408" t="s">
        <v>335</v>
      </c>
      <c r="C231" s="632">
        <v>42904.0</v>
      </c>
      <c r="E231" s="408">
        <v>53.0</v>
      </c>
      <c r="G231" s="408">
        <v>35.0</v>
      </c>
      <c r="H231" s="631">
        <f t="shared" si="62"/>
        <v>11.66666667</v>
      </c>
      <c r="I231" s="631"/>
      <c r="J231" s="631">
        <f t="shared" si="131"/>
        <v>1.666666667</v>
      </c>
    </row>
    <row r="232" ht="15.75" customHeight="1">
      <c r="A232" s="408" t="s">
        <v>334</v>
      </c>
      <c r="B232" s="408" t="s">
        <v>335</v>
      </c>
      <c r="C232" s="632">
        <v>42905.0</v>
      </c>
      <c r="E232" s="408">
        <v>50.0</v>
      </c>
      <c r="F232" s="408">
        <v>76.0</v>
      </c>
      <c r="G232" s="408">
        <v>35.0</v>
      </c>
      <c r="H232" s="631">
        <f t="shared" si="62"/>
        <v>10</v>
      </c>
      <c r="I232" s="631">
        <f t="shared" ref="I232:J232" si="132">(F232-32)*5/9</f>
        <v>24.44444444</v>
      </c>
      <c r="J232" s="631">
        <f t="shared" si="132"/>
        <v>1.666666667</v>
      </c>
    </row>
    <row r="233" ht="15.75" customHeight="1">
      <c r="A233" s="408" t="s">
        <v>334</v>
      </c>
      <c r="B233" s="408" t="s">
        <v>335</v>
      </c>
      <c r="C233" s="632">
        <v>42906.0</v>
      </c>
      <c r="E233" s="408">
        <v>54.0</v>
      </c>
      <c r="F233" s="408">
        <v>68.0</v>
      </c>
      <c r="G233" s="408">
        <v>37.0</v>
      </c>
      <c r="H233" s="631">
        <f t="shared" si="62"/>
        <v>12.22222222</v>
      </c>
      <c r="I233" s="631">
        <f t="shared" ref="I233:J233" si="133">(F233-32)*5/9</f>
        <v>20</v>
      </c>
      <c r="J233" s="631">
        <f t="shared" si="133"/>
        <v>2.777777778</v>
      </c>
    </row>
    <row r="234" ht="15.75" customHeight="1">
      <c r="A234" s="408" t="s">
        <v>334</v>
      </c>
      <c r="B234" s="408" t="s">
        <v>335</v>
      </c>
      <c r="C234" s="632">
        <v>42907.0</v>
      </c>
      <c r="E234" s="408">
        <v>52.0</v>
      </c>
      <c r="F234" s="408">
        <v>70.0</v>
      </c>
      <c r="H234" s="631">
        <f t="shared" si="62"/>
        <v>11.11111111</v>
      </c>
      <c r="I234" s="631">
        <f>(F234-32)*5/9</f>
        <v>21.11111111</v>
      </c>
      <c r="J234" s="631"/>
    </row>
    <row r="235" ht="15.75" customHeight="1">
      <c r="A235" s="408" t="s">
        <v>334</v>
      </c>
      <c r="B235" s="408" t="s">
        <v>335</v>
      </c>
      <c r="C235" s="632">
        <v>42908.0</v>
      </c>
      <c r="E235" s="408">
        <v>51.0</v>
      </c>
      <c r="G235" s="408">
        <v>35.0</v>
      </c>
      <c r="H235" s="631">
        <f t="shared" si="62"/>
        <v>10.55555556</v>
      </c>
      <c r="I235" s="631"/>
      <c r="J235" s="631">
        <f t="shared" ref="J235:J236" si="134">(G235-32)*5/9</f>
        <v>1.666666667</v>
      </c>
    </row>
    <row r="236" ht="15.75" customHeight="1">
      <c r="A236" s="408" t="s">
        <v>334</v>
      </c>
      <c r="B236" s="408" t="s">
        <v>335</v>
      </c>
      <c r="C236" s="632">
        <v>42909.0</v>
      </c>
      <c r="E236" s="408">
        <v>51.0</v>
      </c>
      <c r="G236" s="408">
        <v>31.0</v>
      </c>
      <c r="H236" s="631">
        <f t="shared" si="62"/>
        <v>10.55555556</v>
      </c>
      <c r="I236" s="631"/>
      <c r="J236" s="631">
        <f t="shared" si="134"/>
        <v>-0.5555555556</v>
      </c>
    </row>
    <row r="237" ht="15.75" customHeight="1">
      <c r="A237" s="408" t="s">
        <v>334</v>
      </c>
      <c r="B237" s="408" t="s">
        <v>335</v>
      </c>
      <c r="C237" s="632">
        <v>42910.0</v>
      </c>
      <c r="E237" s="408">
        <v>51.0</v>
      </c>
      <c r="F237" s="408">
        <v>71.0</v>
      </c>
      <c r="G237" s="408">
        <v>33.0</v>
      </c>
      <c r="H237" s="631">
        <f t="shared" si="62"/>
        <v>10.55555556</v>
      </c>
      <c r="I237" s="631">
        <f t="shared" ref="I237:J237" si="135">(F237-32)*5/9</f>
        <v>21.66666667</v>
      </c>
      <c r="J237" s="631">
        <f t="shared" si="135"/>
        <v>0.5555555556</v>
      </c>
    </row>
    <row r="238" ht="15.75" customHeight="1">
      <c r="A238" s="408" t="s">
        <v>334</v>
      </c>
      <c r="B238" s="408" t="s">
        <v>335</v>
      </c>
      <c r="C238" s="632">
        <v>42911.0</v>
      </c>
      <c r="E238" s="408">
        <v>50.0</v>
      </c>
      <c r="F238" s="408">
        <v>71.0</v>
      </c>
      <c r="H238" s="631">
        <f t="shared" si="62"/>
        <v>10</v>
      </c>
      <c r="I238" s="631">
        <f>(F238-32)*5/9</f>
        <v>21.66666667</v>
      </c>
      <c r="J238" s="631"/>
    </row>
    <row r="239" ht="15.75" customHeight="1">
      <c r="A239" s="408" t="s">
        <v>334</v>
      </c>
      <c r="B239" s="408" t="s">
        <v>335</v>
      </c>
      <c r="C239" s="632">
        <v>42912.0</v>
      </c>
      <c r="E239" s="408">
        <v>50.0</v>
      </c>
      <c r="G239" s="408">
        <v>33.0</v>
      </c>
      <c r="H239" s="631">
        <f t="shared" si="62"/>
        <v>10</v>
      </c>
      <c r="I239" s="631"/>
      <c r="J239" s="631">
        <f>(G239-32)*5/9</f>
        <v>0.5555555556</v>
      </c>
    </row>
    <row r="240" ht="15.75" customHeight="1">
      <c r="A240" s="408" t="s">
        <v>334</v>
      </c>
      <c r="B240" s="408" t="s">
        <v>335</v>
      </c>
      <c r="C240" s="632">
        <v>42913.0</v>
      </c>
      <c r="E240" s="408">
        <v>50.0</v>
      </c>
      <c r="F240" s="408">
        <v>70.0</v>
      </c>
      <c r="H240" s="631">
        <f t="shared" si="62"/>
        <v>10</v>
      </c>
      <c r="I240" s="631">
        <f>(F240-32)*5/9</f>
        <v>21.11111111</v>
      </c>
      <c r="J240" s="631"/>
    </row>
    <row r="241" ht="15.75" customHeight="1">
      <c r="A241" s="408" t="s">
        <v>334</v>
      </c>
      <c r="B241" s="408" t="s">
        <v>335</v>
      </c>
      <c r="C241" s="632">
        <v>42914.0</v>
      </c>
      <c r="E241" s="408">
        <v>50.0</v>
      </c>
      <c r="H241" s="631">
        <f t="shared" si="62"/>
        <v>10</v>
      </c>
      <c r="I241" s="631"/>
      <c r="J241" s="631"/>
    </row>
    <row r="242" ht="15.75" customHeight="1">
      <c r="A242" s="408" t="s">
        <v>334</v>
      </c>
      <c r="B242" s="408" t="s">
        <v>335</v>
      </c>
      <c r="C242" s="632">
        <v>42915.0</v>
      </c>
      <c r="E242" s="408">
        <v>53.0</v>
      </c>
      <c r="F242" s="408">
        <v>67.0</v>
      </c>
      <c r="G242" s="408">
        <v>35.0</v>
      </c>
      <c r="H242" s="631">
        <f t="shared" si="62"/>
        <v>11.66666667</v>
      </c>
      <c r="I242" s="631">
        <f t="shared" ref="I242:J242" si="136">(F242-32)*5/9</f>
        <v>19.44444444</v>
      </c>
      <c r="J242" s="631">
        <f t="shared" si="136"/>
        <v>1.666666667</v>
      </c>
    </row>
    <row r="243" ht="15.75" customHeight="1">
      <c r="A243" s="408" t="s">
        <v>334</v>
      </c>
      <c r="B243" s="408" t="s">
        <v>335</v>
      </c>
      <c r="C243" s="632">
        <v>42916.0</v>
      </c>
      <c r="E243" s="408">
        <v>50.0</v>
      </c>
      <c r="F243" s="408">
        <v>69.0</v>
      </c>
      <c r="H243" s="631">
        <f t="shared" si="62"/>
        <v>10</v>
      </c>
      <c r="I243" s="631">
        <f t="shared" ref="I243:I244" si="137">(F243-32)*5/9</f>
        <v>20.55555556</v>
      </c>
      <c r="J243" s="631"/>
    </row>
    <row r="244" ht="15.75" customHeight="1">
      <c r="A244" s="408" t="s">
        <v>334</v>
      </c>
      <c r="B244" s="408" t="s">
        <v>335</v>
      </c>
      <c r="C244" s="632">
        <v>42917.0</v>
      </c>
      <c r="D244" s="408">
        <v>0.24</v>
      </c>
      <c r="E244" s="408">
        <v>48.0</v>
      </c>
      <c r="F244" s="408">
        <v>66.0</v>
      </c>
      <c r="G244" s="408">
        <v>37.0</v>
      </c>
      <c r="H244" s="631">
        <f t="shared" si="62"/>
        <v>8.888888889</v>
      </c>
      <c r="I244" s="631">
        <f t="shared" si="137"/>
        <v>18.88888889</v>
      </c>
      <c r="J244" s="631">
        <f t="shared" ref="J244:J245" si="138">(G244-32)*5/9</f>
        <v>2.777777778</v>
      </c>
    </row>
    <row r="245" ht="15.75" customHeight="1">
      <c r="A245" s="408" t="s">
        <v>334</v>
      </c>
      <c r="B245" s="408" t="s">
        <v>335</v>
      </c>
      <c r="C245" s="632">
        <v>42918.0</v>
      </c>
      <c r="D245" s="408">
        <v>0.01</v>
      </c>
      <c r="E245" s="408">
        <v>51.0</v>
      </c>
      <c r="G245" s="408">
        <v>41.0</v>
      </c>
      <c r="H245" s="631">
        <f t="shared" si="62"/>
        <v>10.55555556</v>
      </c>
      <c r="I245" s="631"/>
      <c r="J245" s="631">
        <f t="shared" si="138"/>
        <v>5</v>
      </c>
    </row>
    <row r="246" ht="15.75" customHeight="1">
      <c r="A246" s="408" t="s">
        <v>334</v>
      </c>
      <c r="B246" s="408" t="s">
        <v>335</v>
      </c>
      <c r="C246" s="632">
        <v>42919.0</v>
      </c>
      <c r="D246" s="408">
        <v>0.0</v>
      </c>
      <c r="E246" s="408">
        <v>51.0</v>
      </c>
      <c r="F246" s="408">
        <v>67.0</v>
      </c>
      <c r="G246" s="408">
        <v>38.0</v>
      </c>
      <c r="H246" s="631">
        <f t="shared" si="62"/>
        <v>10.55555556</v>
      </c>
      <c r="I246" s="631">
        <f t="shared" ref="I246:J246" si="139">(F246-32)*5/9</f>
        <v>19.44444444</v>
      </c>
      <c r="J246" s="631">
        <f t="shared" si="139"/>
        <v>3.333333333</v>
      </c>
    </row>
    <row r="247" ht="15.75" customHeight="1">
      <c r="A247" s="408" t="s">
        <v>334</v>
      </c>
      <c r="B247" s="408" t="s">
        <v>335</v>
      </c>
      <c r="C247" s="632">
        <v>42920.0</v>
      </c>
      <c r="E247" s="408">
        <v>49.0</v>
      </c>
      <c r="G247" s="408">
        <v>34.0</v>
      </c>
      <c r="H247" s="631">
        <f t="shared" si="62"/>
        <v>9.444444444</v>
      </c>
      <c r="I247" s="631"/>
      <c r="J247" s="631">
        <f>(G247-32)*5/9</f>
        <v>1.111111111</v>
      </c>
    </row>
    <row r="248" ht="15.75" customHeight="1">
      <c r="A248" s="408" t="s">
        <v>334</v>
      </c>
      <c r="B248" s="408" t="s">
        <v>335</v>
      </c>
      <c r="C248" s="632">
        <v>42921.0</v>
      </c>
      <c r="E248" s="408">
        <v>51.0</v>
      </c>
      <c r="H248" s="631">
        <f t="shared" si="62"/>
        <v>10.55555556</v>
      </c>
      <c r="I248" s="631"/>
      <c r="J248" s="631"/>
    </row>
    <row r="249" ht="15.75" customHeight="1">
      <c r="A249" s="408" t="s">
        <v>334</v>
      </c>
      <c r="B249" s="408" t="s">
        <v>335</v>
      </c>
      <c r="C249" s="632">
        <v>42922.0</v>
      </c>
      <c r="E249" s="408">
        <v>50.0</v>
      </c>
      <c r="F249" s="408">
        <v>70.0</v>
      </c>
      <c r="G249" s="408">
        <v>33.0</v>
      </c>
      <c r="H249" s="631">
        <f t="shared" si="62"/>
        <v>10</v>
      </c>
      <c r="I249" s="631">
        <f t="shared" ref="I249:J249" si="140">(F249-32)*5/9</f>
        <v>21.11111111</v>
      </c>
      <c r="J249" s="631">
        <f t="shared" si="140"/>
        <v>0.5555555556</v>
      </c>
    </row>
    <row r="250" ht="15.75" customHeight="1">
      <c r="A250" s="408" t="s">
        <v>334</v>
      </c>
      <c r="B250" s="408" t="s">
        <v>335</v>
      </c>
      <c r="C250" s="632">
        <v>42923.0</v>
      </c>
      <c r="E250" s="408">
        <v>50.0</v>
      </c>
      <c r="G250" s="408">
        <v>33.0</v>
      </c>
      <c r="H250" s="631">
        <f t="shared" si="62"/>
        <v>10</v>
      </c>
      <c r="I250" s="631"/>
      <c r="J250" s="631">
        <f t="shared" ref="J250:J251" si="141">(G250-32)*5/9</f>
        <v>0.5555555556</v>
      </c>
    </row>
    <row r="251" ht="15.75" customHeight="1">
      <c r="A251" s="408" t="s">
        <v>334</v>
      </c>
      <c r="B251" s="408" t="s">
        <v>335</v>
      </c>
      <c r="C251" s="632">
        <v>42924.0</v>
      </c>
      <c r="E251" s="408">
        <v>50.0</v>
      </c>
      <c r="G251" s="408">
        <v>33.0</v>
      </c>
      <c r="H251" s="631">
        <f t="shared" si="62"/>
        <v>10</v>
      </c>
      <c r="I251" s="631"/>
      <c r="J251" s="631">
        <f t="shared" si="141"/>
        <v>0.5555555556</v>
      </c>
    </row>
    <row r="252" ht="15.75" customHeight="1">
      <c r="A252" s="408" t="s">
        <v>334</v>
      </c>
      <c r="B252" s="408" t="s">
        <v>335</v>
      </c>
      <c r="C252" s="632">
        <v>42925.0</v>
      </c>
      <c r="E252" s="408">
        <v>49.0</v>
      </c>
      <c r="F252" s="408">
        <v>70.0</v>
      </c>
      <c r="G252" s="408">
        <v>34.0</v>
      </c>
      <c r="H252" s="631">
        <f t="shared" si="62"/>
        <v>9.444444444</v>
      </c>
      <c r="I252" s="631">
        <f t="shared" ref="I252:J252" si="142">(F252-32)*5/9</f>
        <v>21.11111111</v>
      </c>
      <c r="J252" s="631">
        <f t="shared" si="142"/>
        <v>1.111111111</v>
      </c>
    </row>
    <row r="253" ht="15.75" customHeight="1">
      <c r="A253" s="408" t="s">
        <v>334</v>
      </c>
      <c r="B253" s="408" t="s">
        <v>335</v>
      </c>
      <c r="C253" s="632">
        <v>42926.0</v>
      </c>
      <c r="E253" s="408">
        <v>50.0</v>
      </c>
      <c r="F253" s="408">
        <v>68.0</v>
      </c>
      <c r="H253" s="631">
        <f t="shared" si="62"/>
        <v>10</v>
      </c>
      <c r="I253" s="631">
        <f t="shared" ref="I253:I254" si="143">(F253-32)*5/9</f>
        <v>20</v>
      </c>
      <c r="J253" s="631"/>
    </row>
    <row r="254" ht="15.75" customHeight="1">
      <c r="A254" s="408" t="s">
        <v>334</v>
      </c>
      <c r="B254" s="408" t="s">
        <v>335</v>
      </c>
      <c r="C254" s="632">
        <v>42927.0</v>
      </c>
      <c r="E254" s="408">
        <v>48.0</v>
      </c>
      <c r="F254" s="408">
        <v>70.0</v>
      </c>
      <c r="H254" s="631">
        <f t="shared" si="62"/>
        <v>8.888888889</v>
      </c>
      <c r="I254" s="631">
        <f t="shared" si="143"/>
        <v>21.11111111</v>
      </c>
      <c r="J254" s="631"/>
    </row>
    <row r="255" ht="15.75" customHeight="1">
      <c r="A255" s="408" t="s">
        <v>334</v>
      </c>
      <c r="B255" s="408" t="s">
        <v>335</v>
      </c>
      <c r="C255" s="632">
        <v>42928.0</v>
      </c>
      <c r="E255" s="408">
        <v>48.0</v>
      </c>
      <c r="G255" s="408">
        <v>33.0</v>
      </c>
      <c r="H255" s="631">
        <f t="shared" si="62"/>
        <v>8.888888889</v>
      </c>
      <c r="I255" s="631"/>
      <c r="J255" s="631">
        <f t="shared" ref="J255:J259" si="144">(G255-32)*5/9</f>
        <v>0.5555555556</v>
      </c>
    </row>
    <row r="256" ht="15.75" customHeight="1">
      <c r="A256" s="408" t="s">
        <v>334</v>
      </c>
      <c r="B256" s="408" t="s">
        <v>335</v>
      </c>
      <c r="C256" s="632">
        <v>42929.0</v>
      </c>
      <c r="E256" s="408">
        <v>49.0</v>
      </c>
      <c r="G256" s="408">
        <v>31.0</v>
      </c>
      <c r="H256" s="631">
        <f t="shared" si="62"/>
        <v>9.444444444</v>
      </c>
      <c r="I256" s="631"/>
      <c r="J256" s="631">
        <f t="shared" si="144"/>
        <v>-0.5555555556</v>
      </c>
    </row>
    <row r="257" ht="15.75" customHeight="1">
      <c r="A257" s="408" t="s">
        <v>334</v>
      </c>
      <c r="B257" s="408" t="s">
        <v>335</v>
      </c>
      <c r="C257" s="632">
        <v>42930.0</v>
      </c>
      <c r="E257" s="408">
        <v>49.0</v>
      </c>
      <c r="G257" s="408">
        <v>30.0</v>
      </c>
      <c r="H257" s="631">
        <f t="shared" si="62"/>
        <v>9.444444444</v>
      </c>
      <c r="I257" s="631"/>
      <c r="J257" s="631">
        <f t="shared" si="144"/>
        <v>-1.111111111</v>
      </c>
    </row>
    <row r="258" ht="15.75" customHeight="1">
      <c r="A258" s="408" t="s">
        <v>334</v>
      </c>
      <c r="B258" s="408" t="s">
        <v>335</v>
      </c>
      <c r="C258" s="632">
        <v>42931.0</v>
      </c>
      <c r="E258" s="408">
        <v>51.0</v>
      </c>
      <c r="G258" s="408">
        <v>33.0</v>
      </c>
      <c r="H258" s="631">
        <f t="shared" si="62"/>
        <v>10.55555556</v>
      </c>
      <c r="I258" s="631"/>
      <c r="J258" s="631">
        <f t="shared" si="144"/>
        <v>0.5555555556</v>
      </c>
    </row>
    <row r="259" ht="15.75" customHeight="1">
      <c r="A259" s="408" t="s">
        <v>334</v>
      </c>
      <c r="B259" s="408" t="s">
        <v>335</v>
      </c>
      <c r="C259" s="632">
        <v>42932.0</v>
      </c>
      <c r="E259" s="408">
        <v>52.0</v>
      </c>
      <c r="G259" s="408">
        <v>34.0</v>
      </c>
      <c r="H259" s="631">
        <f t="shared" si="62"/>
        <v>11.11111111</v>
      </c>
      <c r="I259" s="631"/>
      <c r="J259" s="631">
        <f t="shared" si="144"/>
        <v>1.111111111</v>
      </c>
    </row>
    <row r="260" ht="15.75" customHeight="1">
      <c r="A260" s="408" t="s">
        <v>334</v>
      </c>
      <c r="B260" s="408" t="s">
        <v>335</v>
      </c>
      <c r="C260" s="632">
        <v>42933.0</v>
      </c>
      <c r="E260" s="408">
        <v>50.0</v>
      </c>
      <c r="F260" s="408">
        <v>74.0</v>
      </c>
      <c r="H260" s="631">
        <f t="shared" si="62"/>
        <v>10</v>
      </c>
      <c r="I260" s="631">
        <f>(F260-32)*5/9</f>
        <v>23.33333333</v>
      </c>
      <c r="J260" s="631"/>
    </row>
    <row r="261" ht="15.75" customHeight="1">
      <c r="A261" s="408" t="s">
        <v>334</v>
      </c>
      <c r="B261" s="408" t="s">
        <v>335</v>
      </c>
      <c r="C261" s="632">
        <v>42934.0</v>
      </c>
      <c r="E261" s="408">
        <v>51.0</v>
      </c>
      <c r="G261" s="408">
        <v>35.0</v>
      </c>
      <c r="H261" s="631">
        <f t="shared" si="62"/>
        <v>10.55555556</v>
      </c>
      <c r="I261" s="631"/>
      <c r="J261" s="631">
        <f t="shared" ref="J261:J263" si="145">(G261-32)*5/9</f>
        <v>1.666666667</v>
      </c>
    </row>
    <row r="262" ht="15.75" customHeight="1">
      <c r="A262" s="408" t="s">
        <v>334</v>
      </c>
      <c r="B262" s="408" t="s">
        <v>335</v>
      </c>
      <c r="C262" s="632">
        <v>42935.0</v>
      </c>
      <c r="E262" s="408">
        <v>53.0</v>
      </c>
      <c r="G262" s="408">
        <v>35.0</v>
      </c>
      <c r="H262" s="631">
        <f t="shared" si="62"/>
        <v>11.66666667</v>
      </c>
      <c r="I262" s="631"/>
      <c r="J262" s="631">
        <f t="shared" si="145"/>
        <v>1.666666667</v>
      </c>
    </row>
    <row r="263" ht="15.75" customHeight="1">
      <c r="A263" s="408" t="s">
        <v>334</v>
      </c>
      <c r="B263" s="408" t="s">
        <v>335</v>
      </c>
      <c r="C263" s="632">
        <v>42936.0</v>
      </c>
      <c r="E263" s="408">
        <v>52.0</v>
      </c>
      <c r="G263" s="408">
        <v>33.0</v>
      </c>
      <c r="H263" s="631">
        <f t="shared" si="62"/>
        <v>11.11111111</v>
      </c>
      <c r="I263" s="631"/>
      <c r="J263" s="631">
        <f t="shared" si="145"/>
        <v>0.5555555556</v>
      </c>
    </row>
    <row r="264" ht="15.75" customHeight="1">
      <c r="A264" s="408" t="s">
        <v>334</v>
      </c>
      <c r="B264" s="408" t="s">
        <v>335</v>
      </c>
      <c r="C264" s="632">
        <v>42937.0</v>
      </c>
      <c r="E264" s="408">
        <v>52.0</v>
      </c>
      <c r="F264" s="408">
        <v>75.0</v>
      </c>
      <c r="G264" s="408">
        <v>34.0</v>
      </c>
      <c r="H264" s="631">
        <f t="shared" si="62"/>
        <v>11.11111111</v>
      </c>
      <c r="I264" s="631">
        <f t="shared" ref="I264:J264" si="146">(F264-32)*5/9</f>
        <v>23.88888889</v>
      </c>
      <c r="J264" s="631">
        <f t="shared" si="146"/>
        <v>1.111111111</v>
      </c>
    </row>
    <row r="265" ht="15.75" customHeight="1">
      <c r="A265" s="408" t="s">
        <v>334</v>
      </c>
      <c r="B265" s="408" t="s">
        <v>335</v>
      </c>
      <c r="C265" s="632">
        <v>42938.0</v>
      </c>
      <c r="E265" s="408">
        <v>50.0</v>
      </c>
      <c r="F265" s="408">
        <v>74.0</v>
      </c>
      <c r="H265" s="631">
        <f t="shared" si="62"/>
        <v>10</v>
      </c>
      <c r="I265" s="631">
        <f>(F265-32)*5/9</f>
        <v>23.33333333</v>
      </c>
      <c r="J265" s="631"/>
    </row>
    <row r="266" ht="15.75" customHeight="1">
      <c r="A266" s="408" t="s">
        <v>334</v>
      </c>
      <c r="B266" s="408" t="s">
        <v>335</v>
      </c>
      <c r="C266" s="632">
        <v>42939.0</v>
      </c>
      <c r="E266" s="408">
        <v>49.0</v>
      </c>
      <c r="H266" s="631">
        <f t="shared" si="62"/>
        <v>9.444444444</v>
      </c>
      <c r="I266" s="631"/>
      <c r="J266" s="631"/>
    </row>
    <row r="267" ht="15.75" customHeight="1">
      <c r="A267" s="408" t="s">
        <v>334</v>
      </c>
      <c r="B267" s="408" t="s">
        <v>335</v>
      </c>
      <c r="C267" s="632">
        <v>42940.0</v>
      </c>
      <c r="E267" s="408">
        <v>56.0</v>
      </c>
      <c r="F267" s="408">
        <v>72.0</v>
      </c>
      <c r="G267" s="408">
        <v>32.0</v>
      </c>
      <c r="H267" s="631">
        <f t="shared" si="62"/>
        <v>13.33333333</v>
      </c>
      <c r="I267" s="631">
        <f t="shared" ref="I267:J267" si="147">(F267-32)*5/9</f>
        <v>22.22222222</v>
      </c>
      <c r="J267" s="631">
        <f t="shared" si="147"/>
        <v>0</v>
      </c>
    </row>
    <row r="268" ht="15.75" customHeight="1">
      <c r="A268" s="408" t="s">
        <v>334</v>
      </c>
      <c r="B268" s="408" t="s">
        <v>335</v>
      </c>
      <c r="C268" s="632">
        <v>42941.0</v>
      </c>
      <c r="E268" s="408">
        <v>49.0</v>
      </c>
      <c r="F268" s="408">
        <v>71.0</v>
      </c>
      <c r="G268" s="408">
        <v>31.0</v>
      </c>
      <c r="H268" s="631">
        <f t="shared" si="62"/>
        <v>9.444444444</v>
      </c>
      <c r="I268" s="631">
        <f t="shared" ref="I268:J268" si="148">(F268-32)*5/9</f>
        <v>21.66666667</v>
      </c>
      <c r="J268" s="631">
        <f t="shared" si="148"/>
        <v>-0.5555555556</v>
      </c>
    </row>
    <row r="269" ht="15.75" customHeight="1">
      <c r="A269" s="408" t="s">
        <v>334</v>
      </c>
      <c r="B269" s="408" t="s">
        <v>335</v>
      </c>
      <c r="C269" s="632">
        <v>42942.0</v>
      </c>
      <c r="E269" s="408">
        <v>50.0</v>
      </c>
      <c r="F269" s="408">
        <v>71.0</v>
      </c>
      <c r="G269" s="408">
        <v>33.0</v>
      </c>
      <c r="H269" s="631">
        <f t="shared" si="62"/>
        <v>10</v>
      </c>
      <c r="I269" s="631">
        <f t="shared" ref="I269:J269" si="149">(F269-32)*5/9</f>
        <v>21.66666667</v>
      </c>
      <c r="J269" s="631">
        <f t="shared" si="149"/>
        <v>0.5555555556</v>
      </c>
    </row>
    <row r="270" ht="15.75" customHeight="1">
      <c r="A270" s="408" t="s">
        <v>334</v>
      </c>
      <c r="B270" s="408" t="s">
        <v>335</v>
      </c>
      <c r="C270" s="632">
        <v>42943.0</v>
      </c>
      <c r="E270" s="408">
        <v>51.0</v>
      </c>
      <c r="F270" s="408">
        <v>70.0</v>
      </c>
      <c r="H270" s="631">
        <f t="shared" si="62"/>
        <v>10.55555556</v>
      </c>
      <c r="I270" s="631">
        <f>(F270-32)*5/9</f>
        <v>21.11111111</v>
      </c>
      <c r="J270" s="631"/>
    </row>
    <row r="271" ht="15.75" customHeight="1">
      <c r="A271" s="408" t="s">
        <v>334</v>
      </c>
      <c r="B271" s="408" t="s">
        <v>335</v>
      </c>
      <c r="C271" s="632">
        <v>42944.0</v>
      </c>
      <c r="E271" s="408">
        <v>53.0</v>
      </c>
      <c r="G271" s="408">
        <v>39.0</v>
      </c>
      <c r="H271" s="631">
        <f t="shared" si="62"/>
        <v>11.66666667</v>
      </c>
      <c r="I271" s="631"/>
      <c r="J271" s="631">
        <f>(G271-32)*5/9</f>
        <v>3.888888889</v>
      </c>
    </row>
    <row r="272" ht="15.75" customHeight="1">
      <c r="A272" s="408" t="s">
        <v>334</v>
      </c>
      <c r="B272" s="408" t="s">
        <v>335</v>
      </c>
      <c r="C272" s="632">
        <v>42945.0</v>
      </c>
      <c r="E272" s="408">
        <v>50.0</v>
      </c>
      <c r="F272" s="408">
        <v>71.0</v>
      </c>
      <c r="H272" s="631">
        <f t="shared" si="62"/>
        <v>10</v>
      </c>
      <c r="I272" s="631">
        <f>(F272-32)*5/9</f>
        <v>21.66666667</v>
      </c>
      <c r="J272" s="631"/>
    </row>
    <row r="273" ht="15.75" customHeight="1">
      <c r="A273" s="408" t="s">
        <v>334</v>
      </c>
      <c r="B273" s="408" t="s">
        <v>335</v>
      </c>
      <c r="C273" s="632">
        <v>42946.0</v>
      </c>
      <c r="E273" s="408">
        <v>51.0</v>
      </c>
      <c r="G273" s="408">
        <v>32.0</v>
      </c>
      <c r="H273" s="631">
        <f t="shared" si="62"/>
        <v>10.55555556</v>
      </c>
      <c r="I273" s="631"/>
      <c r="J273" s="631">
        <f>(G273-32)*5/9</f>
        <v>0</v>
      </c>
    </row>
    <row r="274" ht="15.75" customHeight="1">
      <c r="A274" s="408" t="s">
        <v>334</v>
      </c>
      <c r="B274" s="408" t="s">
        <v>335</v>
      </c>
      <c r="C274" s="632">
        <v>42947.0</v>
      </c>
      <c r="E274" s="408">
        <v>51.0</v>
      </c>
      <c r="H274" s="631">
        <f t="shared" si="62"/>
        <v>10.55555556</v>
      </c>
      <c r="I274" s="631"/>
      <c r="J274" s="631"/>
    </row>
    <row r="275" ht="15.75" customHeight="1">
      <c r="A275" s="408" t="s">
        <v>334</v>
      </c>
      <c r="B275" s="408" t="s">
        <v>335</v>
      </c>
      <c r="C275" s="632">
        <v>42948.0</v>
      </c>
      <c r="E275" s="408">
        <v>52.0</v>
      </c>
      <c r="G275" s="408">
        <v>34.0</v>
      </c>
      <c r="H275" s="631">
        <f t="shared" si="62"/>
        <v>11.11111111</v>
      </c>
      <c r="I275" s="631"/>
      <c r="J275" s="631">
        <f>(G275-32)*5/9</f>
        <v>1.111111111</v>
      </c>
    </row>
    <row r="276" ht="15.75" customHeight="1">
      <c r="A276" s="408" t="s">
        <v>334</v>
      </c>
      <c r="B276" s="408" t="s">
        <v>335</v>
      </c>
      <c r="C276" s="632">
        <v>42949.0</v>
      </c>
      <c r="E276" s="408">
        <v>54.0</v>
      </c>
      <c r="H276" s="631">
        <f t="shared" si="62"/>
        <v>12.22222222</v>
      </c>
      <c r="I276" s="631"/>
      <c r="J276" s="631"/>
    </row>
    <row r="277" ht="15.75" customHeight="1">
      <c r="A277" s="408" t="s">
        <v>334</v>
      </c>
      <c r="B277" s="408" t="s">
        <v>335</v>
      </c>
      <c r="C277" s="632">
        <v>42950.0</v>
      </c>
      <c r="E277" s="408">
        <v>51.0</v>
      </c>
      <c r="F277" s="408">
        <v>76.0</v>
      </c>
      <c r="G277" s="408">
        <v>36.0</v>
      </c>
      <c r="H277" s="631">
        <f t="shared" si="62"/>
        <v>10.55555556</v>
      </c>
      <c r="I277" s="631">
        <f t="shared" ref="I277:J277" si="150">(F277-32)*5/9</f>
        <v>24.44444444</v>
      </c>
      <c r="J277" s="631">
        <f t="shared" si="150"/>
        <v>2.222222222</v>
      </c>
    </row>
    <row r="278" ht="15.75" customHeight="1">
      <c r="A278" s="408" t="s">
        <v>334</v>
      </c>
      <c r="B278" s="408" t="s">
        <v>335</v>
      </c>
      <c r="C278" s="632">
        <v>42951.0</v>
      </c>
      <c r="D278" s="408">
        <v>0.0</v>
      </c>
      <c r="E278" s="408">
        <v>54.0</v>
      </c>
      <c r="G278" s="408">
        <v>36.0</v>
      </c>
      <c r="H278" s="631">
        <f t="shared" si="62"/>
        <v>12.22222222</v>
      </c>
      <c r="I278" s="631"/>
      <c r="J278" s="631">
        <f>(G278-32)*5/9</f>
        <v>2.222222222</v>
      </c>
    </row>
    <row r="279" ht="15.75" customHeight="1">
      <c r="A279" s="408" t="s">
        <v>334</v>
      </c>
      <c r="B279" s="408" t="s">
        <v>335</v>
      </c>
      <c r="C279" s="632">
        <v>42952.0</v>
      </c>
      <c r="E279" s="408">
        <v>55.0</v>
      </c>
      <c r="F279" s="408">
        <v>76.0</v>
      </c>
      <c r="G279" s="408">
        <v>38.0</v>
      </c>
      <c r="H279" s="631">
        <f t="shared" si="62"/>
        <v>12.77777778</v>
      </c>
      <c r="I279" s="631">
        <f t="shared" ref="I279:J279" si="151">(F279-32)*5/9</f>
        <v>24.44444444</v>
      </c>
      <c r="J279" s="631">
        <f t="shared" si="151"/>
        <v>3.333333333</v>
      </c>
    </row>
    <row r="280" ht="15.75" customHeight="1">
      <c r="A280" s="408" t="s">
        <v>334</v>
      </c>
      <c r="B280" s="408" t="s">
        <v>335</v>
      </c>
      <c r="C280" s="632">
        <v>42953.0</v>
      </c>
      <c r="E280" s="408">
        <v>53.0</v>
      </c>
      <c r="F280" s="408">
        <v>76.0</v>
      </c>
      <c r="G280" s="408">
        <v>33.0</v>
      </c>
      <c r="H280" s="631">
        <f t="shared" si="62"/>
        <v>11.66666667</v>
      </c>
      <c r="I280" s="631">
        <f t="shared" ref="I280:J280" si="152">(F280-32)*5/9</f>
        <v>24.44444444</v>
      </c>
      <c r="J280" s="631">
        <f t="shared" si="152"/>
        <v>0.5555555556</v>
      </c>
    </row>
    <row r="281" ht="15.75" customHeight="1">
      <c r="A281" s="408" t="s">
        <v>334</v>
      </c>
      <c r="B281" s="408" t="s">
        <v>335</v>
      </c>
      <c r="C281" s="632">
        <v>42954.0</v>
      </c>
      <c r="E281" s="408">
        <v>53.0</v>
      </c>
      <c r="F281" s="408">
        <v>76.0</v>
      </c>
      <c r="G281" s="408">
        <v>35.0</v>
      </c>
      <c r="H281" s="631">
        <f t="shared" si="62"/>
        <v>11.66666667</v>
      </c>
      <c r="I281" s="631">
        <f t="shared" ref="I281:J281" si="153">(F281-32)*5/9</f>
        <v>24.44444444</v>
      </c>
      <c r="J281" s="631">
        <f t="shared" si="153"/>
        <v>1.666666667</v>
      </c>
    </row>
    <row r="282" ht="15.75" customHeight="1">
      <c r="A282" s="408" t="s">
        <v>334</v>
      </c>
      <c r="B282" s="408" t="s">
        <v>335</v>
      </c>
      <c r="C282" s="632">
        <v>42955.0</v>
      </c>
      <c r="E282" s="408">
        <v>54.0</v>
      </c>
      <c r="F282" s="408">
        <v>75.0</v>
      </c>
      <c r="G282" s="408">
        <v>36.0</v>
      </c>
      <c r="H282" s="631">
        <f t="shared" si="62"/>
        <v>12.22222222</v>
      </c>
      <c r="I282" s="631">
        <f t="shared" ref="I282:J282" si="154">(F282-32)*5/9</f>
        <v>23.88888889</v>
      </c>
      <c r="J282" s="631">
        <f t="shared" si="154"/>
        <v>2.222222222</v>
      </c>
    </row>
    <row r="283" ht="15.75" customHeight="1">
      <c r="A283" s="408" t="s">
        <v>334</v>
      </c>
      <c r="B283" s="408" t="s">
        <v>335</v>
      </c>
      <c r="C283" s="632">
        <v>42956.0</v>
      </c>
      <c r="E283" s="408">
        <v>51.0</v>
      </c>
      <c r="H283" s="631">
        <f t="shared" si="62"/>
        <v>10.55555556</v>
      </c>
      <c r="I283" s="631"/>
      <c r="J283" s="631"/>
    </row>
    <row r="284" ht="15.75" customHeight="1">
      <c r="A284" s="408" t="s">
        <v>334</v>
      </c>
      <c r="B284" s="408" t="s">
        <v>335</v>
      </c>
      <c r="C284" s="632">
        <v>42957.0</v>
      </c>
      <c r="D284" s="408">
        <v>0.0</v>
      </c>
      <c r="E284" s="408">
        <v>51.0</v>
      </c>
      <c r="G284" s="408">
        <v>35.0</v>
      </c>
      <c r="H284" s="631">
        <f t="shared" si="62"/>
        <v>10.55555556</v>
      </c>
      <c r="I284" s="631"/>
      <c r="J284" s="631">
        <f t="shared" ref="J284:J285" si="155">(G284-32)*5/9</f>
        <v>1.666666667</v>
      </c>
    </row>
    <row r="285" ht="15.75" customHeight="1">
      <c r="A285" s="408" t="s">
        <v>334</v>
      </c>
      <c r="B285" s="408" t="s">
        <v>335</v>
      </c>
      <c r="C285" s="632">
        <v>42958.0</v>
      </c>
      <c r="E285" s="408">
        <v>52.0</v>
      </c>
      <c r="G285" s="408">
        <v>35.0</v>
      </c>
      <c r="H285" s="631">
        <f t="shared" si="62"/>
        <v>11.11111111</v>
      </c>
      <c r="I285" s="631"/>
      <c r="J285" s="631">
        <f t="shared" si="155"/>
        <v>1.666666667</v>
      </c>
    </row>
    <row r="286" ht="15.75" customHeight="1">
      <c r="A286" s="408" t="s">
        <v>334</v>
      </c>
      <c r="B286" s="408" t="s">
        <v>335</v>
      </c>
      <c r="C286" s="632">
        <v>42959.0</v>
      </c>
      <c r="E286" s="408">
        <v>53.0</v>
      </c>
      <c r="F286" s="408">
        <v>72.0</v>
      </c>
      <c r="G286" s="408">
        <v>35.0</v>
      </c>
      <c r="H286" s="631">
        <f t="shared" si="62"/>
        <v>11.66666667</v>
      </c>
      <c r="I286" s="631">
        <f t="shared" ref="I286:J286" si="156">(F286-32)*5/9</f>
        <v>22.22222222</v>
      </c>
      <c r="J286" s="631">
        <f t="shared" si="156"/>
        <v>1.666666667</v>
      </c>
    </row>
    <row r="287" ht="15.75" customHeight="1">
      <c r="A287" s="408" t="s">
        <v>334</v>
      </c>
      <c r="B287" s="408" t="s">
        <v>335</v>
      </c>
      <c r="C287" s="632">
        <v>42960.0</v>
      </c>
      <c r="E287" s="408">
        <v>52.0</v>
      </c>
      <c r="F287" s="408">
        <v>72.0</v>
      </c>
      <c r="G287" s="408">
        <v>34.0</v>
      </c>
      <c r="H287" s="631">
        <f t="shared" si="62"/>
        <v>11.11111111</v>
      </c>
      <c r="I287" s="631">
        <f t="shared" ref="I287:J287" si="157">(F287-32)*5/9</f>
        <v>22.22222222</v>
      </c>
      <c r="J287" s="631">
        <f t="shared" si="157"/>
        <v>1.111111111</v>
      </c>
    </row>
    <row r="288" ht="15.75" customHeight="1">
      <c r="A288" s="408" t="s">
        <v>334</v>
      </c>
      <c r="B288" s="408" t="s">
        <v>335</v>
      </c>
      <c r="C288" s="632">
        <v>42961.0</v>
      </c>
      <c r="E288" s="408">
        <v>54.0</v>
      </c>
      <c r="F288" s="408">
        <v>72.0</v>
      </c>
      <c r="G288" s="408">
        <v>36.0</v>
      </c>
      <c r="H288" s="631">
        <f t="shared" si="62"/>
        <v>12.22222222</v>
      </c>
      <c r="I288" s="631">
        <f t="shared" ref="I288:J288" si="158">(F288-32)*5/9</f>
        <v>22.22222222</v>
      </c>
      <c r="J288" s="631">
        <f t="shared" si="158"/>
        <v>2.222222222</v>
      </c>
    </row>
    <row r="289" ht="15.75" customHeight="1">
      <c r="A289" s="408" t="s">
        <v>334</v>
      </c>
      <c r="B289" s="408" t="s">
        <v>335</v>
      </c>
      <c r="C289" s="632">
        <v>42962.0</v>
      </c>
      <c r="E289" s="408">
        <v>52.0</v>
      </c>
      <c r="F289" s="408">
        <v>70.0</v>
      </c>
      <c r="G289" s="408">
        <v>39.0</v>
      </c>
      <c r="H289" s="631">
        <f t="shared" si="62"/>
        <v>11.11111111</v>
      </c>
      <c r="I289" s="631">
        <f t="shared" ref="I289:J289" si="159">(F289-32)*5/9</f>
        <v>21.11111111</v>
      </c>
      <c r="J289" s="631">
        <f t="shared" si="159"/>
        <v>3.888888889</v>
      </c>
    </row>
    <row r="290" ht="15.75" customHeight="1">
      <c r="A290" s="408" t="s">
        <v>334</v>
      </c>
      <c r="B290" s="408" t="s">
        <v>335</v>
      </c>
      <c r="C290" s="632">
        <v>42963.0</v>
      </c>
      <c r="E290" s="408">
        <v>53.0</v>
      </c>
      <c r="F290" s="408">
        <v>72.0</v>
      </c>
      <c r="G290" s="408">
        <v>38.0</v>
      </c>
      <c r="H290" s="631">
        <f t="shared" si="62"/>
        <v>11.66666667</v>
      </c>
      <c r="I290" s="631">
        <f t="shared" ref="I290:J290" si="160">(F290-32)*5/9</f>
        <v>22.22222222</v>
      </c>
      <c r="J290" s="631">
        <f t="shared" si="160"/>
        <v>3.333333333</v>
      </c>
    </row>
    <row r="291" ht="15.75" customHeight="1">
      <c r="A291" s="408" t="s">
        <v>334</v>
      </c>
      <c r="B291" s="408" t="s">
        <v>335</v>
      </c>
      <c r="C291" s="632">
        <v>42964.0</v>
      </c>
      <c r="E291" s="408">
        <v>55.0</v>
      </c>
      <c r="H291" s="631">
        <f t="shared" si="62"/>
        <v>12.77777778</v>
      </c>
      <c r="I291" s="631"/>
      <c r="J291" s="631"/>
    </row>
    <row r="292" ht="15.75" customHeight="1">
      <c r="A292" s="408" t="s">
        <v>334</v>
      </c>
      <c r="B292" s="408" t="s">
        <v>335</v>
      </c>
      <c r="C292" s="632">
        <v>42965.0</v>
      </c>
      <c r="E292" s="408">
        <v>51.0</v>
      </c>
      <c r="F292" s="408">
        <v>71.0</v>
      </c>
      <c r="H292" s="631">
        <f t="shared" si="62"/>
        <v>10.55555556</v>
      </c>
      <c r="I292" s="631">
        <f>(F292-32)*5/9</f>
        <v>21.66666667</v>
      </c>
      <c r="J292" s="631"/>
    </row>
    <row r="293" ht="15.75" customHeight="1">
      <c r="A293" s="408" t="s">
        <v>334</v>
      </c>
      <c r="B293" s="408" t="s">
        <v>335</v>
      </c>
      <c r="C293" s="632">
        <v>42966.0</v>
      </c>
      <c r="D293" s="408">
        <v>0.04</v>
      </c>
      <c r="E293" s="408">
        <v>51.0</v>
      </c>
      <c r="G293" s="408">
        <v>35.0</v>
      </c>
      <c r="H293" s="631">
        <f t="shared" si="62"/>
        <v>10.55555556</v>
      </c>
      <c r="I293" s="631"/>
      <c r="J293" s="631">
        <f>(G293-32)*5/9</f>
        <v>1.666666667</v>
      </c>
    </row>
    <row r="294" ht="15.75" customHeight="1">
      <c r="A294" s="408" t="s">
        <v>334</v>
      </c>
      <c r="B294" s="408" t="s">
        <v>335</v>
      </c>
      <c r="C294" s="632">
        <v>42967.0</v>
      </c>
      <c r="D294" s="408">
        <v>0.0</v>
      </c>
      <c r="E294" s="408">
        <v>51.0</v>
      </c>
      <c r="F294" s="408">
        <v>71.0</v>
      </c>
      <c r="G294" s="408">
        <v>34.0</v>
      </c>
      <c r="H294" s="631">
        <f t="shared" si="62"/>
        <v>10.55555556</v>
      </c>
      <c r="I294" s="631">
        <f t="shared" ref="I294:J294" si="161">(F294-32)*5/9</f>
        <v>21.66666667</v>
      </c>
      <c r="J294" s="631">
        <f t="shared" si="161"/>
        <v>1.111111111</v>
      </c>
    </row>
    <row r="295" ht="15.75" customHeight="1">
      <c r="A295" s="408" t="s">
        <v>334</v>
      </c>
      <c r="B295" s="408" t="s">
        <v>335</v>
      </c>
      <c r="C295" s="632">
        <v>42968.0</v>
      </c>
      <c r="E295" s="408">
        <v>52.0</v>
      </c>
      <c r="G295" s="408">
        <v>35.0</v>
      </c>
      <c r="H295" s="631">
        <f t="shared" si="62"/>
        <v>11.11111111</v>
      </c>
      <c r="I295" s="631"/>
      <c r="J295" s="631">
        <f>(G295-32)*5/9</f>
        <v>1.666666667</v>
      </c>
    </row>
    <row r="296" ht="15.75" customHeight="1">
      <c r="A296" s="408" t="s">
        <v>334</v>
      </c>
      <c r="B296" s="408" t="s">
        <v>335</v>
      </c>
      <c r="C296" s="632">
        <v>42969.0</v>
      </c>
      <c r="E296" s="408">
        <v>53.0</v>
      </c>
      <c r="H296" s="631">
        <f t="shared" si="62"/>
        <v>11.66666667</v>
      </c>
      <c r="I296" s="631"/>
      <c r="J296" s="631"/>
    </row>
    <row r="297" ht="15.75" customHeight="1">
      <c r="A297" s="408" t="s">
        <v>334</v>
      </c>
      <c r="B297" s="408" t="s">
        <v>335</v>
      </c>
      <c r="C297" s="632">
        <v>42970.0</v>
      </c>
      <c r="E297" s="408">
        <v>54.0</v>
      </c>
      <c r="G297" s="408">
        <v>38.0</v>
      </c>
      <c r="H297" s="631">
        <f t="shared" si="62"/>
        <v>12.22222222</v>
      </c>
      <c r="I297" s="631"/>
      <c r="J297" s="631">
        <f>(G297-32)*5/9</f>
        <v>3.333333333</v>
      </c>
    </row>
    <row r="298" ht="15.75" customHeight="1">
      <c r="A298" s="408" t="s">
        <v>334</v>
      </c>
      <c r="B298" s="408" t="s">
        <v>335</v>
      </c>
      <c r="C298" s="632">
        <v>42971.0</v>
      </c>
      <c r="E298" s="408">
        <v>53.0</v>
      </c>
      <c r="F298" s="408">
        <v>74.0</v>
      </c>
      <c r="G298" s="408">
        <v>41.0</v>
      </c>
      <c r="H298" s="631">
        <f t="shared" si="62"/>
        <v>11.66666667</v>
      </c>
      <c r="I298" s="631">
        <f t="shared" ref="I298:J298" si="162">(F298-32)*5/9</f>
        <v>23.33333333</v>
      </c>
      <c r="J298" s="631">
        <f t="shared" si="162"/>
        <v>5</v>
      </c>
    </row>
    <row r="299" ht="15.75" customHeight="1">
      <c r="A299" s="408" t="s">
        <v>334</v>
      </c>
      <c r="B299" s="408" t="s">
        <v>335</v>
      </c>
      <c r="C299" s="632">
        <v>42972.0</v>
      </c>
      <c r="E299" s="408">
        <v>53.0</v>
      </c>
      <c r="H299" s="631">
        <f t="shared" si="62"/>
        <v>11.66666667</v>
      </c>
      <c r="I299" s="631"/>
      <c r="J299" s="631"/>
    </row>
    <row r="300" ht="15.75" customHeight="1">
      <c r="A300" s="408" t="s">
        <v>334</v>
      </c>
      <c r="B300" s="408" t="s">
        <v>335</v>
      </c>
      <c r="C300" s="632">
        <v>42973.0</v>
      </c>
      <c r="E300" s="408">
        <v>54.0</v>
      </c>
      <c r="G300" s="408">
        <v>42.0</v>
      </c>
      <c r="H300" s="631">
        <f t="shared" si="62"/>
        <v>12.22222222</v>
      </c>
      <c r="I300" s="631"/>
      <c r="J300" s="631">
        <f>(G300-32)*5/9</f>
        <v>5.555555556</v>
      </c>
    </row>
    <row r="301" ht="15.75" customHeight="1">
      <c r="A301" s="408" t="s">
        <v>334</v>
      </c>
      <c r="B301" s="408" t="s">
        <v>335</v>
      </c>
      <c r="C301" s="632">
        <v>42974.0</v>
      </c>
      <c r="E301" s="408">
        <v>53.0</v>
      </c>
      <c r="F301" s="408">
        <v>71.0</v>
      </c>
      <c r="G301" s="408">
        <v>43.0</v>
      </c>
      <c r="H301" s="631">
        <f t="shared" si="62"/>
        <v>11.66666667</v>
      </c>
      <c r="I301" s="631">
        <f t="shared" ref="I301:J301" si="163">(F301-32)*5/9</f>
        <v>21.66666667</v>
      </c>
      <c r="J301" s="631">
        <f t="shared" si="163"/>
        <v>6.111111111</v>
      </c>
    </row>
    <row r="302" ht="15.75" customHeight="1">
      <c r="A302" s="408" t="s">
        <v>334</v>
      </c>
      <c r="B302" s="408" t="s">
        <v>335</v>
      </c>
      <c r="C302" s="632">
        <v>42975.0</v>
      </c>
      <c r="E302" s="408">
        <v>53.0</v>
      </c>
      <c r="F302" s="408">
        <v>71.0</v>
      </c>
      <c r="G302" s="408">
        <v>40.0</v>
      </c>
      <c r="H302" s="631">
        <f t="shared" si="62"/>
        <v>11.66666667</v>
      </c>
      <c r="I302" s="631">
        <f t="shared" ref="I302:J302" si="164">(F302-32)*5/9</f>
        <v>21.66666667</v>
      </c>
      <c r="J302" s="631">
        <f t="shared" si="164"/>
        <v>4.444444444</v>
      </c>
    </row>
    <row r="303" ht="15.75" customHeight="1">
      <c r="A303" s="408" t="s">
        <v>334</v>
      </c>
      <c r="B303" s="408" t="s">
        <v>335</v>
      </c>
      <c r="C303" s="632">
        <v>42976.0</v>
      </c>
      <c r="E303" s="408">
        <v>56.0</v>
      </c>
      <c r="G303" s="408">
        <v>44.0</v>
      </c>
      <c r="H303" s="631">
        <f t="shared" si="62"/>
        <v>13.33333333</v>
      </c>
      <c r="I303" s="631"/>
      <c r="J303" s="631">
        <f>(G303-32)*5/9</f>
        <v>6.666666667</v>
      </c>
    </row>
    <row r="304" ht="15.75" customHeight="1">
      <c r="A304" s="408" t="s">
        <v>334</v>
      </c>
      <c r="B304" s="408" t="s">
        <v>335</v>
      </c>
      <c r="C304" s="632">
        <v>42977.0</v>
      </c>
      <c r="E304" s="408">
        <v>56.0</v>
      </c>
      <c r="F304" s="408">
        <v>73.0</v>
      </c>
      <c r="G304" s="408">
        <v>43.0</v>
      </c>
      <c r="H304" s="631">
        <f t="shared" si="62"/>
        <v>13.33333333</v>
      </c>
      <c r="I304" s="631">
        <f t="shared" ref="I304:J304" si="165">(F304-32)*5/9</f>
        <v>22.77777778</v>
      </c>
      <c r="J304" s="631">
        <f t="shared" si="165"/>
        <v>6.111111111</v>
      </c>
    </row>
    <row r="305" ht="15.75" customHeight="1">
      <c r="A305" s="408" t="s">
        <v>334</v>
      </c>
      <c r="B305" s="408" t="s">
        <v>335</v>
      </c>
      <c r="C305" s="632">
        <v>42978.0</v>
      </c>
      <c r="E305" s="408">
        <v>55.0</v>
      </c>
      <c r="G305" s="408">
        <v>39.0</v>
      </c>
      <c r="H305" s="631">
        <f t="shared" si="62"/>
        <v>12.77777778</v>
      </c>
      <c r="I305" s="631"/>
      <c r="J305" s="631">
        <f t="shared" ref="J305:J306" si="166">(G305-32)*5/9</f>
        <v>3.888888889</v>
      </c>
    </row>
    <row r="306" ht="15.75" customHeight="1">
      <c r="A306" s="408" t="s">
        <v>334</v>
      </c>
      <c r="B306" s="408" t="s">
        <v>335</v>
      </c>
      <c r="C306" s="632">
        <v>42979.0</v>
      </c>
      <c r="E306" s="408">
        <v>55.0</v>
      </c>
      <c r="G306" s="408">
        <v>41.0</v>
      </c>
      <c r="H306" s="631">
        <f t="shared" si="62"/>
        <v>12.77777778</v>
      </c>
      <c r="I306" s="631"/>
      <c r="J306" s="631">
        <f t="shared" si="166"/>
        <v>5</v>
      </c>
    </row>
    <row r="307" ht="15.75" customHeight="1">
      <c r="A307" s="408" t="s">
        <v>334</v>
      </c>
      <c r="B307" s="408" t="s">
        <v>335</v>
      </c>
      <c r="C307" s="632">
        <v>42980.0</v>
      </c>
      <c r="E307" s="408">
        <v>54.0</v>
      </c>
      <c r="F307" s="408">
        <v>75.0</v>
      </c>
      <c r="G307" s="408">
        <v>39.0</v>
      </c>
      <c r="H307" s="631">
        <f t="shared" si="62"/>
        <v>12.22222222</v>
      </c>
      <c r="I307" s="631">
        <f t="shared" ref="I307:J307" si="167">(F307-32)*5/9</f>
        <v>23.88888889</v>
      </c>
      <c r="J307" s="631">
        <f t="shared" si="167"/>
        <v>3.888888889</v>
      </c>
    </row>
    <row r="308" ht="15.75" customHeight="1">
      <c r="A308" s="408" t="s">
        <v>334</v>
      </c>
      <c r="B308" s="408" t="s">
        <v>335</v>
      </c>
      <c r="C308" s="632">
        <v>42981.0</v>
      </c>
      <c r="E308" s="408">
        <v>55.0</v>
      </c>
      <c r="F308" s="408">
        <v>71.0</v>
      </c>
      <c r="G308" s="408">
        <v>40.0</v>
      </c>
      <c r="H308" s="631">
        <f t="shared" si="62"/>
        <v>12.77777778</v>
      </c>
      <c r="I308" s="631">
        <f t="shared" ref="I308:J308" si="168">(F308-32)*5/9</f>
        <v>21.66666667</v>
      </c>
      <c r="J308" s="631">
        <f t="shared" si="168"/>
        <v>4.444444444</v>
      </c>
    </row>
    <row r="309" ht="15.75" customHeight="1">
      <c r="A309" s="408" t="s">
        <v>334</v>
      </c>
      <c r="B309" s="408" t="s">
        <v>335</v>
      </c>
      <c r="C309" s="632">
        <v>42982.0</v>
      </c>
      <c r="E309" s="408">
        <v>56.0</v>
      </c>
      <c r="G309" s="408">
        <v>40.0</v>
      </c>
      <c r="H309" s="631">
        <f t="shared" si="62"/>
        <v>13.33333333</v>
      </c>
      <c r="I309" s="631"/>
      <c r="J309" s="631">
        <f>(G309-32)*5/9</f>
        <v>4.444444444</v>
      </c>
    </row>
    <row r="310" ht="15.75" customHeight="1">
      <c r="A310" s="408" t="s">
        <v>334</v>
      </c>
      <c r="B310" s="408" t="s">
        <v>335</v>
      </c>
      <c r="C310" s="632">
        <v>42983.0</v>
      </c>
      <c r="E310" s="408">
        <v>53.0</v>
      </c>
      <c r="F310" s="408">
        <v>75.0</v>
      </c>
      <c r="G310" s="408">
        <v>38.0</v>
      </c>
      <c r="H310" s="631">
        <f t="shared" si="62"/>
        <v>11.66666667</v>
      </c>
      <c r="I310" s="631">
        <f t="shared" ref="I310:J310" si="169">(F310-32)*5/9</f>
        <v>23.88888889</v>
      </c>
      <c r="J310" s="631">
        <f t="shared" si="169"/>
        <v>3.333333333</v>
      </c>
    </row>
    <row r="311" ht="15.75" customHeight="1">
      <c r="A311" s="408" t="s">
        <v>334</v>
      </c>
      <c r="B311" s="408" t="s">
        <v>335</v>
      </c>
      <c r="C311" s="632">
        <v>42984.0</v>
      </c>
      <c r="E311" s="408">
        <v>55.0</v>
      </c>
      <c r="G311" s="408">
        <v>39.0</v>
      </c>
      <c r="H311" s="631">
        <f t="shared" si="62"/>
        <v>12.77777778</v>
      </c>
      <c r="I311" s="631"/>
      <c r="J311" s="631">
        <f>(G311-32)*5/9</f>
        <v>3.888888889</v>
      </c>
    </row>
    <row r="312" ht="15.75" customHeight="1">
      <c r="A312" s="408" t="s">
        <v>334</v>
      </c>
      <c r="B312" s="408" t="s">
        <v>335</v>
      </c>
      <c r="C312" s="632">
        <v>42985.0</v>
      </c>
      <c r="E312" s="408">
        <v>54.0</v>
      </c>
      <c r="F312" s="408">
        <v>73.0</v>
      </c>
      <c r="H312" s="631">
        <f t="shared" si="62"/>
        <v>12.22222222</v>
      </c>
      <c r="I312" s="631">
        <f t="shared" ref="I312:I313" si="170">(F312-32)*5/9</f>
        <v>22.77777778</v>
      </c>
      <c r="J312" s="631"/>
    </row>
    <row r="313" ht="15.75" customHeight="1">
      <c r="A313" s="408" t="s">
        <v>334</v>
      </c>
      <c r="B313" s="408" t="s">
        <v>335</v>
      </c>
      <c r="C313" s="632">
        <v>42986.0</v>
      </c>
      <c r="E313" s="408">
        <v>52.0</v>
      </c>
      <c r="F313" s="408">
        <v>67.0</v>
      </c>
      <c r="G313" s="408">
        <v>43.0</v>
      </c>
      <c r="H313" s="631">
        <f t="shared" si="62"/>
        <v>11.11111111</v>
      </c>
      <c r="I313" s="631">
        <f t="shared" si="170"/>
        <v>19.44444444</v>
      </c>
      <c r="J313" s="631">
        <f t="shared" ref="J313:J315" si="171">(G313-32)*5/9</f>
        <v>6.111111111</v>
      </c>
    </row>
    <row r="314" ht="15.75" customHeight="1">
      <c r="A314" s="408" t="s">
        <v>334</v>
      </c>
      <c r="B314" s="408" t="s">
        <v>335</v>
      </c>
      <c r="C314" s="632">
        <v>42987.0</v>
      </c>
      <c r="E314" s="408">
        <v>53.0</v>
      </c>
      <c r="G314" s="408">
        <v>40.0</v>
      </c>
      <c r="H314" s="631">
        <f t="shared" si="62"/>
        <v>11.66666667</v>
      </c>
      <c r="I314" s="631"/>
      <c r="J314" s="631">
        <f t="shared" si="171"/>
        <v>4.444444444</v>
      </c>
    </row>
    <row r="315" ht="15.75" customHeight="1">
      <c r="A315" s="408" t="s">
        <v>334</v>
      </c>
      <c r="B315" s="408" t="s">
        <v>335</v>
      </c>
      <c r="C315" s="632">
        <v>42988.0</v>
      </c>
      <c r="E315" s="408">
        <v>54.0</v>
      </c>
      <c r="G315" s="408">
        <v>38.0</v>
      </c>
      <c r="H315" s="631">
        <f t="shared" si="62"/>
        <v>12.22222222</v>
      </c>
      <c r="I315" s="631"/>
      <c r="J315" s="631">
        <f t="shared" si="171"/>
        <v>3.333333333</v>
      </c>
    </row>
    <row r="316" ht="15.75" customHeight="1">
      <c r="A316" s="408" t="s">
        <v>334</v>
      </c>
      <c r="B316" s="408" t="s">
        <v>335</v>
      </c>
      <c r="C316" s="632">
        <v>42989.0</v>
      </c>
      <c r="E316" s="408">
        <v>53.0</v>
      </c>
      <c r="F316" s="408">
        <v>74.0</v>
      </c>
      <c r="G316" s="408">
        <v>39.0</v>
      </c>
      <c r="H316" s="631">
        <f t="shared" si="62"/>
        <v>11.66666667</v>
      </c>
      <c r="I316" s="631">
        <f t="shared" ref="I316:J316" si="172">(F316-32)*5/9</f>
        <v>23.33333333</v>
      </c>
      <c r="J316" s="631">
        <f t="shared" si="172"/>
        <v>3.888888889</v>
      </c>
    </row>
    <row r="317" ht="15.75" customHeight="1">
      <c r="A317" s="408" t="s">
        <v>334</v>
      </c>
      <c r="B317" s="408" t="s">
        <v>335</v>
      </c>
      <c r="C317" s="632">
        <v>42990.0</v>
      </c>
      <c r="E317" s="408">
        <v>51.0</v>
      </c>
      <c r="F317" s="408">
        <v>69.0</v>
      </c>
      <c r="G317" s="408">
        <v>41.0</v>
      </c>
      <c r="H317" s="631">
        <f t="shared" si="62"/>
        <v>10.55555556</v>
      </c>
      <c r="I317" s="631">
        <f t="shared" ref="I317:J317" si="173">(F317-32)*5/9</f>
        <v>20.55555556</v>
      </c>
      <c r="J317" s="631">
        <f t="shared" si="173"/>
        <v>5</v>
      </c>
    </row>
    <row r="318" ht="15.75" customHeight="1">
      <c r="A318" s="408" t="s">
        <v>334</v>
      </c>
      <c r="B318" s="408" t="s">
        <v>335</v>
      </c>
      <c r="C318" s="632">
        <v>42991.0</v>
      </c>
      <c r="E318" s="408">
        <v>54.0</v>
      </c>
      <c r="G318" s="408">
        <v>45.0</v>
      </c>
      <c r="H318" s="631">
        <f t="shared" si="62"/>
        <v>12.22222222</v>
      </c>
      <c r="I318" s="631"/>
      <c r="J318" s="631">
        <f>(G318-32)*5/9</f>
        <v>7.222222222</v>
      </c>
    </row>
    <row r="319" ht="15.75" customHeight="1">
      <c r="A319" s="408" t="s">
        <v>334</v>
      </c>
      <c r="B319" s="408" t="s">
        <v>335</v>
      </c>
      <c r="C319" s="632">
        <v>42992.0</v>
      </c>
      <c r="D319" s="408">
        <v>0.0</v>
      </c>
      <c r="E319" s="408">
        <v>55.0</v>
      </c>
      <c r="F319" s="408">
        <v>74.0</v>
      </c>
      <c r="G319" s="408">
        <v>44.0</v>
      </c>
      <c r="H319" s="631">
        <f t="shared" si="62"/>
        <v>12.77777778</v>
      </c>
      <c r="I319" s="631">
        <f t="shared" ref="I319:J319" si="174">(F319-32)*5/9</f>
        <v>23.33333333</v>
      </c>
      <c r="J319" s="631">
        <f t="shared" si="174"/>
        <v>6.666666667</v>
      </c>
    </row>
    <row r="320" ht="15.75" customHeight="1">
      <c r="A320" s="408" t="s">
        <v>334</v>
      </c>
      <c r="B320" s="408" t="s">
        <v>335</v>
      </c>
      <c r="C320" s="632">
        <v>42993.0</v>
      </c>
      <c r="E320" s="408">
        <v>54.0</v>
      </c>
      <c r="F320" s="408">
        <v>70.0</v>
      </c>
      <c r="G320" s="408">
        <v>47.0</v>
      </c>
      <c r="H320" s="631">
        <f t="shared" si="62"/>
        <v>12.22222222</v>
      </c>
      <c r="I320" s="631">
        <f t="shared" ref="I320:J320" si="175">(F320-32)*5/9</f>
        <v>21.11111111</v>
      </c>
      <c r="J320" s="631">
        <f t="shared" si="175"/>
        <v>8.333333333</v>
      </c>
    </row>
    <row r="321" ht="15.75" customHeight="1">
      <c r="A321" s="408" t="s">
        <v>334</v>
      </c>
      <c r="B321" s="408" t="s">
        <v>335</v>
      </c>
      <c r="C321" s="632">
        <v>42994.0</v>
      </c>
      <c r="D321" s="408">
        <v>0.04</v>
      </c>
      <c r="E321" s="408">
        <v>56.0</v>
      </c>
      <c r="G321" s="408">
        <v>47.0</v>
      </c>
      <c r="H321" s="631">
        <f t="shared" si="62"/>
        <v>13.33333333</v>
      </c>
      <c r="I321" s="631"/>
      <c r="J321" s="631">
        <f>(G321-32)*5/9</f>
        <v>8.333333333</v>
      </c>
    </row>
    <row r="322" ht="15.75" customHeight="1">
      <c r="A322" s="408" t="s">
        <v>334</v>
      </c>
      <c r="B322" s="408" t="s">
        <v>335</v>
      </c>
      <c r="C322" s="632">
        <v>42995.0</v>
      </c>
      <c r="D322" s="408">
        <v>0.0</v>
      </c>
      <c r="E322" s="408">
        <v>56.0</v>
      </c>
      <c r="F322" s="408">
        <v>71.0</v>
      </c>
      <c r="G322" s="408">
        <v>49.0</v>
      </c>
      <c r="H322" s="631">
        <f t="shared" si="62"/>
        <v>13.33333333</v>
      </c>
      <c r="I322" s="631">
        <f t="shared" ref="I322:J322" si="176">(F322-32)*5/9</f>
        <v>21.66666667</v>
      </c>
      <c r="J322" s="631">
        <f t="shared" si="176"/>
        <v>9.444444444</v>
      </c>
    </row>
    <row r="323" ht="15.75" customHeight="1">
      <c r="A323" s="408" t="s">
        <v>334</v>
      </c>
      <c r="B323" s="408" t="s">
        <v>335</v>
      </c>
      <c r="C323" s="632">
        <v>42996.0</v>
      </c>
      <c r="D323" s="408">
        <v>0.04</v>
      </c>
      <c r="E323" s="408">
        <v>55.0</v>
      </c>
      <c r="F323" s="408">
        <v>71.0</v>
      </c>
      <c r="G323" s="408">
        <v>48.0</v>
      </c>
      <c r="H323" s="631">
        <f t="shared" si="62"/>
        <v>12.77777778</v>
      </c>
      <c r="I323" s="631">
        <f t="shared" ref="I323:J323" si="177">(F323-32)*5/9</f>
        <v>21.66666667</v>
      </c>
      <c r="J323" s="631">
        <f t="shared" si="177"/>
        <v>8.888888889</v>
      </c>
    </row>
    <row r="324" ht="15.75" customHeight="1">
      <c r="A324" s="408" t="s">
        <v>334</v>
      </c>
      <c r="B324" s="408" t="s">
        <v>335</v>
      </c>
      <c r="C324" s="632">
        <v>42997.0</v>
      </c>
      <c r="D324" s="408">
        <v>0.02</v>
      </c>
      <c r="E324" s="408">
        <v>58.0</v>
      </c>
      <c r="G324" s="408">
        <v>40.0</v>
      </c>
      <c r="H324" s="631">
        <f t="shared" si="62"/>
        <v>14.44444444</v>
      </c>
      <c r="I324" s="631"/>
      <c r="J324" s="631">
        <f t="shared" ref="J324:J326" si="178">(G324-32)*5/9</f>
        <v>4.444444444</v>
      </c>
    </row>
    <row r="325" ht="15.75" customHeight="1">
      <c r="A325" s="408" t="s">
        <v>334</v>
      </c>
      <c r="B325" s="408" t="s">
        <v>335</v>
      </c>
      <c r="C325" s="632">
        <v>42998.0</v>
      </c>
      <c r="D325" s="408">
        <v>0.0</v>
      </c>
      <c r="E325" s="408">
        <v>57.0</v>
      </c>
      <c r="G325" s="408">
        <v>40.0</v>
      </c>
      <c r="H325" s="631">
        <f t="shared" si="62"/>
        <v>13.88888889</v>
      </c>
      <c r="I325" s="631"/>
      <c r="J325" s="631">
        <f t="shared" si="178"/>
        <v>4.444444444</v>
      </c>
    </row>
    <row r="326" ht="15.75" customHeight="1">
      <c r="A326" s="408" t="s">
        <v>334</v>
      </c>
      <c r="B326" s="408" t="s">
        <v>335</v>
      </c>
      <c r="C326" s="632">
        <v>42999.0</v>
      </c>
      <c r="E326" s="408">
        <v>58.0</v>
      </c>
      <c r="G326" s="408">
        <v>40.0</v>
      </c>
      <c r="H326" s="631">
        <f t="shared" si="62"/>
        <v>14.44444444</v>
      </c>
      <c r="I326" s="631"/>
      <c r="J326" s="631">
        <f t="shared" si="178"/>
        <v>4.444444444</v>
      </c>
    </row>
    <row r="327" ht="15.75" customHeight="1">
      <c r="A327" s="408" t="s">
        <v>334</v>
      </c>
      <c r="B327" s="408" t="s">
        <v>335</v>
      </c>
      <c r="C327" s="632">
        <v>43000.0</v>
      </c>
      <c r="E327" s="408">
        <v>57.0</v>
      </c>
      <c r="F327" s="408">
        <v>76.0</v>
      </c>
      <c r="G327" s="408">
        <v>49.0</v>
      </c>
      <c r="H327" s="631">
        <f t="shared" si="62"/>
        <v>13.88888889</v>
      </c>
      <c r="I327" s="631">
        <f t="shared" ref="I327:J327" si="179">(F327-32)*5/9</f>
        <v>24.44444444</v>
      </c>
      <c r="J327" s="631">
        <f t="shared" si="179"/>
        <v>9.444444444</v>
      </c>
    </row>
    <row r="328" ht="15.75" customHeight="1">
      <c r="A328" s="408" t="s">
        <v>334</v>
      </c>
      <c r="B328" s="408" t="s">
        <v>335</v>
      </c>
      <c r="C328" s="632">
        <v>43001.0</v>
      </c>
      <c r="E328" s="408">
        <v>56.0</v>
      </c>
      <c r="G328" s="408">
        <v>46.0</v>
      </c>
      <c r="H328" s="631">
        <f t="shared" si="62"/>
        <v>13.33333333</v>
      </c>
      <c r="I328" s="631"/>
      <c r="J328" s="631">
        <f t="shared" ref="J328:J329" si="180">(G328-32)*5/9</f>
        <v>7.777777778</v>
      </c>
    </row>
    <row r="329" ht="15.75" customHeight="1">
      <c r="A329" s="408" t="s">
        <v>334</v>
      </c>
      <c r="B329" s="408" t="s">
        <v>335</v>
      </c>
      <c r="C329" s="632">
        <v>43002.0</v>
      </c>
      <c r="D329" s="408">
        <v>0.0</v>
      </c>
      <c r="E329" s="408">
        <v>55.0</v>
      </c>
      <c r="G329" s="408">
        <v>44.0</v>
      </c>
      <c r="H329" s="631">
        <f t="shared" si="62"/>
        <v>12.77777778</v>
      </c>
      <c r="I329" s="631"/>
      <c r="J329" s="631">
        <f t="shared" si="180"/>
        <v>6.666666667</v>
      </c>
    </row>
    <row r="330" ht="15.75" customHeight="1">
      <c r="A330" s="408" t="s">
        <v>334</v>
      </c>
      <c r="B330" s="408" t="s">
        <v>335</v>
      </c>
      <c r="C330" s="632">
        <v>43003.0</v>
      </c>
      <c r="D330" s="408">
        <v>0.47</v>
      </c>
      <c r="E330" s="408">
        <v>54.0</v>
      </c>
      <c r="F330" s="408">
        <v>73.0</v>
      </c>
      <c r="G330" s="408">
        <v>45.0</v>
      </c>
      <c r="H330" s="631">
        <f t="shared" si="62"/>
        <v>12.22222222</v>
      </c>
      <c r="I330" s="631">
        <f t="shared" ref="I330:J330" si="181">(F330-32)*5/9</f>
        <v>22.77777778</v>
      </c>
      <c r="J330" s="631">
        <f t="shared" si="181"/>
        <v>7.222222222</v>
      </c>
    </row>
    <row r="331" ht="15.75" customHeight="1">
      <c r="A331" s="408" t="s">
        <v>334</v>
      </c>
      <c r="B331" s="408" t="s">
        <v>335</v>
      </c>
      <c r="C331" s="632">
        <v>43004.0</v>
      </c>
      <c r="D331" s="408">
        <v>0.0</v>
      </c>
      <c r="E331" s="408">
        <v>54.0</v>
      </c>
      <c r="H331" s="631">
        <f t="shared" si="62"/>
        <v>12.22222222</v>
      </c>
      <c r="I331" s="631"/>
      <c r="J331" s="631"/>
    </row>
    <row r="332" ht="15.75" customHeight="1">
      <c r="A332" s="408" t="s">
        <v>334</v>
      </c>
      <c r="B332" s="408" t="s">
        <v>335</v>
      </c>
      <c r="C332" s="632">
        <v>43005.0</v>
      </c>
      <c r="D332" s="408">
        <v>0.0</v>
      </c>
      <c r="E332" s="408">
        <v>56.0</v>
      </c>
      <c r="G332" s="408">
        <v>46.0</v>
      </c>
      <c r="H332" s="631">
        <f t="shared" si="62"/>
        <v>13.33333333</v>
      </c>
      <c r="I332" s="631"/>
      <c r="J332" s="631">
        <f>(G332-32)*5/9</f>
        <v>7.777777778</v>
      </c>
    </row>
    <row r="333" ht="15.75" customHeight="1">
      <c r="A333" s="408" t="s">
        <v>334</v>
      </c>
      <c r="B333" s="408" t="s">
        <v>335</v>
      </c>
      <c r="C333" s="632">
        <v>43006.0</v>
      </c>
      <c r="D333" s="408">
        <v>0.39</v>
      </c>
      <c r="E333" s="408">
        <v>56.0</v>
      </c>
      <c r="F333" s="408">
        <v>73.0</v>
      </c>
      <c r="G333" s="408">
        <v>46.0</v>
      </c>
      <c r="H333" s="631">
        <f t="shared" si="62"/>
        <v>13.33333333</v>
      </c>
      <c r="I333" s="631">
        <f t="shared" ref="I333:J333" si="182">(F333-32)*5/9</f>
        <v>22.77777778</v>
      </c>
      <c r="J333" s="631">
        <f t="shared" si="182"/>
        <v>7.777777778</v>
      </c>
    </row>
    <row r="334" ht="15.75" customHeight="1">
      <c r="A334" s="408" t="s">
        <v>334</v>
      </c>
      <c r="B334" s="408" t="s">
        <v>335</v>
      </c>
      <c r="C334" s="632">
        <v>43007.0</v>
      </c>
      <c r="D334" s="408">
        <v>0.0</v>
      </c>
      <c r="E334" s="408">
        <v>56.0</v>
      </c>
      <c r="H334" s="631">
        <f t="shared" si="62"/>
        <v>13.33333333</v>
      </c>
      <c r="I334" s="631"/>
      <c r="J334" s="631"/>
    </row>
    <row r="335" ht="15.75" customHeight="1">
      <c r="A335" s="408" t="s">
        <v>334</v>
      </c>
      <c r="B335" s="408" t="s">
        <v>335</v>
      </c>
      <c r="C335" s="632">
        <v>43008.0</v>
      </c>
      <c r="E335" s="408">
        <v>56.0</v>
      </c>
      <c r="F335" s="408">
        <v>76.0</v>
      </c>
      <c r="G335" s="408">
        <v>40.0</v>
      </c>
      <c r="H335" s="631">
        <f t="shared" si="62"/>
        <v>13.33333333</v>
      </c>
      <c r="I335" s="631">
        <f t="shared" ref="I335:J335" si="183">(F335-32)*5/9</f>
        <v>24.44444444</v>
      </c>
      <c r="J335" s="631">
        <f t="shared" si="183"/>
        <v>4.444444444</v>
      </c>
    </row>
    <row r="336" ht="15.75" customHeight="1">
      <c r="A336" s="408" t="s">
        <v>334</v>
      </c>
      <c r="B336" s="408" t="s">
        <v>335</v>
      </c>
      <c r="C336" s="632">
        <v>43009.0</v>
      </c>
      <c r="E336" s="408">
        <v>59.0</v>
      </c>
      <c r="H336" s="631">
        <f t="shared" si="62"/>
        <v>15</v>
      </c>
      <c r="I336" s="631"/>
      <c r="J336" s="631"/>
    </row>
    <row r="337" ht="15.75" customHeight="1">
      <c r="A337" s="408" t="s">
        <v>334</v>
      </c>
      <c r="B337" s="408" t="s">
        <v>335</v>
      </c>
      <c r="C337" s="632">
        <v>43010.0</v>
      </c>
      <c r="E337" s="408">
        <v>56.0</v>
      </c>
      <c r="F337" s="408">
        <v>78.0</v>
      </c>
      <c r="G337" s="408">
        <v>32.0</v>
      </c>
      <c r="H337" s="631">
        <f t="shared" si="62"/>
        <v>13.33333333</v>
      </c>
      <c r="I337" s="631">
        <f t="shared" ref="I337:J337" si="184">(F337-32)*5/9</f>
        <v>25.55555556</v>
      </c>
      <c r="J337" s="631">
        <f t="shared" si="184"/>
        <v>0</v>
      </c>
    </row>
    <row r="338" ht="15.75" customHeight="1">
      <c r="A338" s="408" t="s">
        <v>334</v>
      </c>
      <c r="B338" s="408" t="s">
        <v>335</v>
      </c>
      <c r="C338" s="632">
        <v>43011.0</v>
      </c>
      <c r="E338" s="408">
        <v>57.0</v>
      </c>
      <c r="G338" s="408">
        <v>40.0</v>
      </c>
      <c r="H338" s="631">
        <f t="shared" si="62"/>
        <v>13.88888889</v>
      </c>
      <c r="I338" s="631"/>
      <c r="J338" s="631">
        <f>(G338-32)*5/9</f>
        <v>4.444444444</v>
      </c>
    </row>
    <row r="339" ht="15.75" customHeight="1">
      <c r="A339" s="408" t="s">
        <v>334</v>
      </c>
      <c r="B339" s="408" t="s">
        <v>335</v>
      </c>
      <c r="C339" s="632">
        <v>43012.0</v>
      </c>
      <c r="E339" s="408">
        <v>58.0</v>
      </c>
      <c r="F339" s="408">
        <v>77.0</v>
      </c>
      <c r="H339" s="631">
        <f t="shared" si="62"/>
        <v>14.44444444</v>
      </c>
      <c r="I339" s="631">
        <f t="shared" ref="I339:I342" si="185">(F339-32)*5/9</f>
        <v>25</v>
      </c>
      <c r="J339" s="631"/>
    </row>
    <row r="340" ht="15.75" customHeight="1">
      <c r="A340" s="408" t="s">
        <v>334</v>
      </c>
      <c r="B340" s="408" t="s">
        <v>335</v>
      </c>
      <c r="C340" s="632">
        <v>43013.0</v>
      </c>
      <c r="E340" s="408">
        <v>56.0</v>
      </c>
      <c r="F340" s="408">
        <v>78.0</v>
      </c>
      <c r="H340" s="631">
        <f t="shared" si="62"/>
        <v>13.33333333</v>
      </c>
      <c r="I340" s="631">
        <f t="shared" si="185"/>
        <v>25.55555556</v>
      </c>
      <c r="J340" s="631"/>
    </row>
    <row r="341" ht="15.75" customHeight="1">
      <c r="A341" s="408" t="s">
        <v>334</v>
      </c>
      <c r="B341" s="408" t="s">
        <v>335</v>
      </c>
      <c r="C341" s="632">
        <v>43014.0</v>
      </c>
      <c r="E341" s="408">
        <v>57.0</v>
      </c>
      <c r="F341" s="408">
        <v>77.0</v>
      </c>
      <c r="G341" s="408">
        <v>40.0</v>
      </c>
      <c r="H341" s="631">
        <f t="shared" si="62"/>
        <v>13.88888889</v>
      </c>
      <c r="I341" s="631">
        <f t="shared" si="185"/>
        <v>25</v>
      </c>
      <c r="J341" s="631">
        <f t="shared" ref="J341:J342" si="186">(G341-32)*5/9</f>
        <v>4.444444444</v>
      </c>
    </row>
    <row r="342" ht="15.75" customHeight="1">
      <c r="A342" s="408" t="s">
        <v>334</v>
      </c>
      <c r="B342" s="408" t="s">
        <v>335</v>
      </c>
      <c r="C342" s="632">
        <v>43015.0</v>
      </c>
      <c r="E342" s="408">
        <v>55.0</v>
      </c>
      <c r="F342" s="408">
        <v>76.0</v>
      </c>
      <c r="G342" s="408">
        <v>42.0</v>
      </c>
      <c r="H342" s="631">
        <f t="shared" si="62"/>
        <v>12.77777778</v>
      </c>
      <c r="I342" s="631">
        <f t="shared" si="185"/>
        <v>24.44444444</v>
      </c>
      <c r="J342" s="631">
        <f t="shared" si="186"/>
        <v>5.555555556</v>
      </c>
    </row>
    <row r="343" ht="15.75" customHeight="1">
      <c r="A343" s="408" t="s">
        <v>334</v>
      </c>
      <c r="B343" s="408" t="s">
        <v>335</v>
      </c>
      <c r="C343" s="632">
        <v>43016.0</v>
      </c>
      <c r="D343" s="408">
        <v>0.24</v>
      </c>
      <c r="E343" s="408">
        <v>53.0</v>
      </c>
      <c r="H343" s="631">
        <f t="shared" si="62"/>
        <v>11.66666667</v>
      </c>
      <c r="I343" s="631"/>
      <c r="J343" s="631"/>
    </row>
    <row r="344" ht="15.75" customHeight="1">
      <c r="A344" s="408" t="s">
        <v>334</v>
      </c>
      <c r="B344" s="408" t="s">
        <v>335</v>
      </c>
      <c r="C344" s="632">
        <v>43017.0</v>
      </c>
      <c r="D344" s="408">
        <v>0.04</v>
      </c>
      <c r="E344" s="408">
        <v>54.0</v>
      </c>
      <c r="H344" s="631">
        <f t="shared" si="62"/>
        <v>12.22222222</v>
      </c>
      <c r="I344" s="631"/>
      <c r="J344" s="631"/>
    </row>
    <row r="345" ht="15.75" customHeight="1">
      <c r="A345" s="408" t="s">
        <v>334</v>
      </c>
      <c r="B345" s="408" t="s">
        <v>335</v>
      </c>
      <c r="C345" s="632">
        <v>43018.0</v>
      </c>
      <c r="D345" s="408">
        <v>0.0</v>
      </c>
      <c r="E345" s="408">
        <v>55.0</v>
      </c>
      <c r="F345" s="408">
        <v>75.0</v>
      </c>
      <c r="G345" s="408">
        <v>40.0</v>
      </c>
      <c r="H345" s="631">
        <f t="shared" si="62"/>
        <v>12.77777778</v>
      </c>
      <c r="I345" s="631">
        <f t="shared" ref="I345:J345" si="187">(F345-32)*5/9</f>
        <v>23.88888889</v>
      </c>
      <c r="J345" s="631">
        <f t="shared" si="187"/>
        <v>4.444444444</v>
      </c>
    </row>
    <row r="346" ht="15.75" customHeight="1">
      <c r="A346" s="408" t="s">
        <v>334</v>
      </c>
      <c r="B346" s="408" t="s">
        <v>335</v>
      </c>
      <c r="C346" s="632">
        <v>43019.0</v>
      </c>
      <c r="E346" s="408">
        <v>57.0</v>
      </c>
      <c r="F346" s="408">
        <v>74.0</v>
      </c>
      <c r="G346" s="408">
        <v>44.0</v>
      </c>
      <c r="H346" s="631">
        <f t="shared" si="62"/>
        <v>13.88888889</v>
      </c>
      <c r="I346" s="631">
        <f t="shared" ref="I346:J346" si="188">(F346-32)*5/9</f>
        <v>23.33333333</v>
      </c>
      <c r="J346" s="631">
        <f t="shared" si="188"/>
        <v>6.666666667</v>
      </c>
    </row>
    <row r="347" ht="15.75" customHeight="1">
      <c r="A347" s="408" t="s">
        <v>334</v>
      </c>
      <c r="B347" s="408" t="s">
        <v>335</v>
      </c>
      <c r="C347" s="632">
        <v>43020.0</v>
      </c>
      <c r="E347" s="408">
        <v>56.0</v>
      </c>
      <c r="F347" s="408">
        <v>72.0</v>
      </c>
      <c r="G347" s="408">
        <v>40.0</v>
      </c>
      <c r="H347" s="631">
        <f t="shared" si="62"/>
        <v>13.33333333</v>
      </c>
      <c r="I347" s="631">
        <f t="shared" ref="I347:J347" si="189">(F347-32)*5/9</f>
        <v>22.22222222</v>
      </c>
      <c r="J347" s="631">
        <f t="shared" si="189"/>
        <v>4.444444444</v>
      </c>
    </row>
    <row r="348" ht="15.75" customHeight="1">
      <c r="A348" s="408" t="s">
        <v>334</v>
      </c>
      <c r="B348" s="408" t="s">
        <v>335</v>
      </c>
      <c r="C348" s="632">
        <v>43021.0</v>
      </c>
      <c r="E348" s="408">
        <v>57.0</v>
      </c>
      <c r="F348" s="408">
        <v>69.0</v>
      </c>
      <c r="G348" s="408">
        <v>50.0</v>
      </c>
      <c r="H348" s="631">
        <f t="shared" si="62"/>
        <v>13.88888889</v>
      </c>
      <c r="I348" s="631">
        <f t="shared" ref="I348:J348" si="190">(F348-32)*5/9</f>
        <v>20.55555556</v>
      </c>
      <c r="J348" s="631">
        <f t="shared" si="190"/>
        <v>10</v>
      </c>
    </row>
    <row r="349" ht="15.75" customHeight="1">
      <c r="A349" s="408" t="s">
        <v>334</v>
      </c>
      <c r="B349" s="408" t="s">
        <v>335</v>
      </c>
      <c r="C349" s="632">
        <v>43022.0</v>
      </c>
      <c r="D349" s="408">
        <v>0.08</v>
      </c>
      <c r="E349" s="408">
        <v>56.0</v>
      </c>
      <c r="F349" s="408">
        <v>66.0</v>
      </c>
      <c r="G349" s="408">
        <v>48.0</v>
      </c>
      <c r="H349" s="631">
        <f t="shared" si="62"/>
        <v>13.33333333</v>
      </c>
      <c r="I349" s="631">
        <f t="shared" ref="I349:J349" si="191">(F349-32)*5/9</f>
        <v>18.88888889</v>
      </c>
      <c r="J349" s="631">
        <f t="shared" si="191"/>
        <v>8.888888889</v>
      </c>
    </row>
    <row r="350" ht="15.75" customHeight="1">
      <c r="A350" s="408" t="s">
        <v>334</v>
      </c>
      <c r="B350" s="408" t="s">
        <v>335</v>
      </c>
      <c r="C350" s="632">
        <v>43023.0</v>
      </c>
      <c r="D350" s="408">
        <v>0.08</v>
      </c>
      <c r="E350" s="408">
        <v>51.0</v>
      </c>
      <c r="F350" s="408">
        <v>64.0</v>
      </c>
      <c r="G350" s="408">
        <v>46.0</v>
      </c>
      <c r="H350" s="631">
        <f t="shared" si="62"/>
        <v>10.55555556</v>
      </c>
      <c r="I350" s="631">
        <f t="shared" ref="I350:J350" si="192">(F350-32)*5/9</f>
        <v>17.77777778</v>
      </c>
      <c r="J350" s="631">
        <f t="shared" si="192"/>
        <v>7.777777778</v>
      </c>
    </row>
    <row r="351" ht="15.75" customHeight="1">
      <c r="A351" s="408" t="s">
        <v>334</v>
      </c>
      <c r="B351" s="408" t="s">
        <v>335</v>
      </c>
      <c r="C351" s="632">
        <v>43024.0</v>
      </c>
      <c r="D351" s="408">
        <v>0.28</v>
      </c>
      <c r="E351" s="408">
        <v>53.0</v>
      </c>
      <c r="H351" s="631">
        <f t="shared" si="62"/>
        <v>11.66666667</v>
      </c>
      <c r="I351" s="631"/>
      <c r="J351" s="631"/>
    </row>
    <row r="352" ht="15.75" customHeight="1">
      <c r="A352" s="408" t="s">
        <v>334</v>
      </c>
      <c r="B352" s="408" t="s">
        <v>335</v>
      </c>
      <c r="C352" s="632">
        <v>43025.0</v>
      </c>
      <c r="D352" s="408">
        <v>0.0</v>
      </c>
      <c r="E352" s="408">
        <v>56.0</v>
      </c>
      <c r="H352" s="631">
        <f t="shared" si="62"/>
        <v>13.33333333</v>
      </c>
      <c r="I352" s="631"/>
      <c r="J352" s="631"/>
    </row>
    <row r="353" ht="15.75" customHeight="1">
      <c r="A353" s="408" t="s">
        <v>334</v>
      </c>
      <c r="B353" s="408" t="s">
        <v>335</v>
      </c>
      <c r="C353" s="632">
        <v>43026.0</v>
      </c>
      <c r="D353" s="408">
        <v>0.0</v>
      </c>
      <c r="E353" s="408">
        <v>56.0</v>
      </c>
      <c r="G353" s="408">
        <v>46.0</v>
      </c>
      <c r="H353" s="631">
        <f t="shared" si="62"/>
        <v>13.33333333</v>
      </c>
      <c r="I353" s="631"/>
      <c r="J353" s="631">
        <f t="shared" ref="J353:J354" si="193">(G353-32)*5/9</f>
        <v>7.777777778</v>
      </c>
    </row>
    <row r="354" ht="15.75" customHeight="1">
      <c r="A354" s="408" t="s">
        <v>334</v>
      </c>
      <c r="B354" s="408" t="s">
        <v>335</v>
      </c>
      <c r="C354" s="632">
        <v>43027.0</v>
      </c>
      <c r="D354" s="408">
        <v>0.0</v>
      </c>
      <c r="E354" s="408">
        <v>55.0</v>
      </c>
      <c r="G354" s="408">
        <v>39.0</v>
      </c>
      <c r="H354" s="631">
        <f t="shared" si="62"/>
        <v>12.77777778</v>
      </c>
      <c r="I354" s="631"/>
      <c r="J354" s="631">
        <f t="shared" si="193"/>
        <v>3.888888889</v>
      </c>
    </row>
    <row r="355" ht="15.75" customHeight="1">
      <c r="A355" s="408" t="s">
        <v>334</v>
      </c>
      <c r="B355" s="408" t="s">
        <v>335</v>
      </c>
      <c r="C355" s="632">
        <v>43028.0</v>
      </c>
      <c r="D355" s="408">
        <v>0.31</v>
      </c>
      <c r="E355" s="408">
        <v>55.0</v>
      </c>
      <c r="F355" s="408">
        <v>76.0</v>
      </c>
      <c r="G355" s="408">
        <v>43.0</v>
      </c>
      <c r="H355" s="631">
        <f t="shared" si="62"/>
        <v>12.77777778</v>
      </c>
      <c r="I355" s="631">
        <f t="shared" ref="I355:J355" si="194">(F355-32)*5/9</f>
        <v>24.44444444</v>
      </c>
      <c r="J355" s="631">
        <f t="shared" si="194"/>
        <v>6.111111111</v>
      </c>
    </row>
    <row r="356" ht="15.75" customHeight="1">
      <c r="A356" s="408" t="s">
        <v>334</v>
      </c>
      <c r="B356" s="408" t="s">
        <v>335</v>
      </c>
      <c r="C356" s="632">
        <v>43029.0</v>
      </c>
      <c r="D356" s="408">
        <v>0.0</v>
      </c>
      <c r="E356" s="408">
        <v>57.0</v>
      </c>
      <c r="H356" s="631">
        <f t="shared" si="62"/>
        <v>13.88888889</v>
      </c>
      <c r="I356" s="631"/>
      <c r="J356" s="631"/>
    </row>
    <row r="357" ht="15.75" customHeight="1">
      <c r="A357" s="408" t="s">
        <v>334</v>
      </c>
      <c r="B357" s="408" t="s">
        <v>335</v>
      </c>
      <c r="C357" s="632">
        <v>43030.0</v>
      </c>
      <c r="E357" s="408">
        <v>59.0</v>
      </c>
      <c r="F357" s="408">
        <v>74.0</v>
      </c>
      <c r="G357" s="408">
        <v>48.0</v>
      </c>
      <c r="H357" s="631">
        <f t="shared" si="62"/>
        <v>15</v>
      </c>
      <c r="I357" s="631">
        <f t="shared" ref="I357:J357" si="195">(F357-32)*5/9</f>
        <v>23.33333333</v>
      </c>
      <c r="J357" s="631">
        <f t="shared" si="195"/>
        <v>8.888888889</v>
      </c>
    </row>
    <row r="358" ht="15.75" customHeight="1">
      <c r="A358" s="408" t="s">
        <v>334</v>
      </c>
      <c r="B358" s="408" t="s">
        <v>335</v>
      </c>
      <c r="C358" s="632">
        <v>43031.0</v>
      </c>
      <c r="D358" s="408">
        <v>0.02</v>
      </c>
      <c r="E358" s="408">
        <v>54.0</v>
      </c>
      <c r="F358" s="408">
        <v>71.0</v>
      </c>
      <c r="G358" s="408">
        <v>46.0</v>
      </c>
      <c r="H358" s="631">
        <f t="shared" si="62"/>
        <v>12.22222222</v>
      </c>
      <c r="I358" s="631">
        <f t="shared" ref="I358:J358" si="196">(F358-32)*5/9</f>
        <v>21.66666667</v>
      </c>
      <c r="J358" s="631">
        <f t="shared" si="196"/>
        <v>7.777777778</v>
      </c>
    </row>
    <row r="359" ht="15.75" customHeight="1">
      <c r="A359" s="408" t="s">
        <v>334</v>
      </c>
      <c r="B359" s="408" t="s">
        <v>335</v>
      </c>
      <c r="C359" s="632">
        <v>43032.0</v>
      </c>
      <c r="D359" s="408">
        <v>0.31</v>
      </c>
      <c r="E359" s="408">
        <v>57.0</v>
      </c>
      <c r="H359" s="631">
        <f t="shared" si="62"/>
        <v>13.88888889</v>
      </c>
      <c r="I359" s="631"/>
      <c r="J359" s="631"/>
    </row>
    <row r="360" ht="15.75" customHeight="1">
      <c r="A360" s="408" t="s">
        <v>334</v>
      </c>
      <c r="B360" s="408" t="s">
        <v>335</v>
      </c>
      <c r="C360" s="632">
        <v>43033.0</v>
      </c>
      <c r="D360" s="408">
        <v>0.02</v>
      </c>
      <c r="E360" s="408">
        <v>56.0</v>
      </c>
      <c r="F360" s="408">
        <v>74.0</v>
      </c>
      <c r="G360" s="408">
        <v>42.0</v>
      </c>
      <c r="H360" s="631">
        <f t="shared" si="62"/>
        <v>13.33333333</v>
      </c>
      <c r="I360" s="631">
        <f t="shared" ref="I360:J360" si="197">(F360-32)*5/9</f>
        <v>23.33333333</v>
      </c>
      <c r="J360" s="631">
        <f t="shared" si="197"/>
        <v>5.555555556</v>
      </c>
    </row>
    <row r="361" ht="15.75" customHeight="1">
      <c r="A361" s="408" t="s">
        <v>334</v>
      </c>
      <c r="B361" s="408" t="s">
        <v>335</v>
      </c>
      <c r="C361" s="632">
        <v>43034.0</v>
      </c>
      <c r="D361" s="408">
        <v>0.51</v>
      </c>
      <c r="E361" s="408">
        <v>53.0</v>
      </c>
      <c r="F361" s="408">
        <v>75.0</v>
      </c>
      <c r="G361" s="408">
        <v>40.0</v>
      </c>
      <c r="H361" s="631">
        <f t="shared" si="62"/>
        <v>11.66666667</v>
      </c>
      <c r="I361" s="631">
        <f t="shared" ref="I361:J361" si="198">(F361-32)*5/9</f>
        <v>23.88888889</v>
      </c>
      <c r="J361" s="631">
        <f t="shared" si="198"/>
        <v>4.444444444</v>
      </c>
    </row>
    <row r="362" ht="15.75" customHeight="1">
      <c r="A362" s="408" t="s">
        <v>334</v>
      </c>
      <c r="B362" s="408" t="s">
        <v>335</v>
      </c>
      <c r="C362" s="632">
        <v>43035.0</v>
      </c>
      <c r="D362" s="408">
        <v>0.0</v>
      </c>
      <c r="E362" s="408">
        <v>56.0</v>
      </c>
      <c r="G362" s="408">
        <v>44.0</v>
      </c>
      <c r="H362" s="631">
        <f t="shared" si="62"/>
        <v>13.33333333</v>
      </c>
      <c r="I362" s="631"/>
      <c r="J362" s="631">
        <f>(G362-32)*5/9</f>
        <v>6.666666667</v>
      </c>
    </row>
    <row r="363" ht="15.75" customHeight="1">
      <c r="A363" s="408" t="s">
        <v>334</v>
      </c>
      <c r="B363" s="408" t="s">
        <v>335</v>
      </c>
      <c r="C363" s="632">
        <v>43036.0</v>
      </c>
      <c r="D363" s="408">
        <v>0.94</v>
      </c>
      <c r="E363" s="408">
        <v>55.0</v>
      </c>
      <c r="F363" s="408">
        <v>70.0</v>
      </c>
      <c r="G363" s="408">
        <v>48.0</v>
      </c>
      <c r="H363" s="631">
        <f t="shared" si="62"/>
        <v>12.77777778</v>
      </c>
      <c r="I363" s="631">
        <f t="shared" ref="I363:J363" si="199">(F363-32)*5/9</f>
        <v>21.11111111</v>
      </c>
      <c r="J363" s="631">
        <f t="shared" si="199"/>
        <v>8.888888889</v>
      </c>
    </row>
    <row r="364" ht="15.75" customHeight="1">
      <c r="A364" s="408" t="s">
        <v>334</v>
      </c>
      <c r="B364" s="408" t="s">
        <v>335</v>
      </c>
      <c r="C364" s="632">
        <v>43037.0</v>
      </c>
      <c r="D364" s="408">
        <v>0.16</v>
      </c>
      <c r="E364" s="408">
        <v>56.0</v>
      </c>
      <c r="G364" s="408">
        <v>45.0</v>
      </c>
      <c r="H364" s="631">
        <f t="shared" si="62"/>
        <v>13.33333333</v>
      </c>
      <c r="I364" s="631"/>
      <c r="J364" s="631">
        <f>(G364-32)*5/9</f>
        <v>7.222222222</v>
      </c>
    </row>
    <row r="365" ht="15.75" customHeight="1">
      <c r="A365" s="408" t="s">
        <v>334</v>
      </c>
      <c r="B365" s="408" t="s">
        <v>335</v>
      </c>
      <c r="C365" s="632">
        <v>43038.0</v>
      </c>
      <c r="D365" s="408">
        <v>0.16</v>
      </c>
      <c r="E365" s="408">
        <v>58.0</v>
      </c>
      <c r="H365" s="631">
        <f t="shared" si="62"/>
        <v>14.44444444</v>
      </c>
      <c r="I365" s="631"/>
      <c r="J365" s="631"/>
    </row>
    <row r="366" ht="15.75" customHeight="1">
      <c r="A366" s="408" t="s">
        <v>334</v>
      </c>
      <c r="B366" s="408" t="s">
        <v>335</v>
      </c>
      <c r="C366" s="632">
        <v>43039.0</v>
      </c>
      <c r="D366" s="408">
        <v>0.0</v>
      </c>
      <c r="E366" s="408">
        <v>57.0</v>
      </c>
      <c r="F366" s="408">
        <v>75.0</v>
      </c>
      <c r="G366" s="408">
        <v>44.0</v>
      </c>
      <c r="H366" s="631">
        <f t="shared" si="62"/>
        <v>13.88888889</v>
      </c>
      <c r="I366" s="631">
        <f t="shared" ref="I366:J366" si="200">(F366-32)*5/9</f>
        <v>23.88888889</v>
      </c>
      <c r="J366" s="631">
        <f t="shared" si="200"/>
        <v>6.666666667</v>
      </c>
    </row>
    <row r="367" ht="15.75" customHeight="1">
      <c r="A367" s="408" t="s">
        <v>334</v>
      </c>
      <c r="B367" s="408" t="s">
        <v>335</v>
      </c>
      <c r="C367" s="632">
        <v>43040.0</v>
      </c>
      <c r="D367" s="408">
        <v>0.02</v>
      </c>
      <c r="E367" s="408">
        <v>56.0</v>
      </c>
      <c r="F367" s="408">
        <v>74.0</v>
      </c>
      <c r="G367" s="408">
        <v>47.0</v>
      </c>
      <c r="H367" s="631">
        <f t="shared" si="62"/>
        <v>13.33333333</v>
      </c>
      <c r="I367" s="631">
        <f t="shared" ref="I367:J367" si="201">(F367-32)*5/9</f>
        <v>23.33333333</v>
      </c>
      <c r="J367" s="631">
        <f t="shared" si="201"/>
        <v>8.333333333</v>
      </c>
    </row>
    <row r="368" ht="15.75" customHeight="1">
      <c r="A368" s="408" t="s">
        <v>334</v>
      </c>
      <c r="B368" s="408" t="s">
        <v>335</v>
      </c>
      <c r="C368" s="632">
        <v>43041.0</v>
      </c>
      <c r="D368" s="408">
        <v>0.0</v>
      </c>
      <c r="E368" s="408">
        <v>57.0</v>
      </c>
      <c r="G368" s="408">
        <v>42.0</v>
      </c>
      <c r="H368" s="631">
        <f t="shared" si="62"/>
        <v>13.88888889</v>
      </c>
      <c r="I368" s="631"/>
      <c r="J368" s="631">
        <f t="shared" ref="J368:J369" si="202">(G368-32)*5/9</f>
        <v>5.555555556</v>
      </c>
    </row>
    <row r="369" ht="15.75" customHeight="1">
      <c r="A369" s="408" t="s">
        <v>334</v>
      </c>
      <c r="B369" s="408" t="s">
        <v>335</v>
      </c>
      <c r="C369" s="632">
        <v>43042.0</v>
      </c>
      <c r="E369" s="408">
        <v>55.0</v>
      </c>
      <c r="G369" s="408">
        <v>38.0</v>
      </c>
      <c r="H369" s="631">
        <f t="shared" si="62"/>
        <v>12.77777778</v>
      </c>
      <c r="I369" s="631"/>
      <c r="J369" s="631">
        <f t="shared" si="202"/>
        <v>3.333333333</v>
      </c>
    </row>
    <row r="370" ht="15.75" customHeight="1">
      <c r="A370" s="408" t="s">
        <v>334</v>
      </c>
      <c r="B370" s="408" t="s">
        <v>335</v>
      </c>
      <c r="C370" s="632">
        <v>43043.0</v>
      </c>
      <c r="E370" s="408">
        <v>57.0</v>
      </c>
      <c r="F370" s="408">
        <v>72.0</v>
      </c>
      <c r="G370" s="408">
        <v>42.0</v>
      </c>
      <c r="H370" s="631">
        <f t="shared" si="62"/>
        <v>13.88888889</v>
      </c>
      <c r="I370" s="631">
        <f t="shared" ref="I370:J370" si="203">(F370-32)*5/9</f>
        <v>22.22222222</v>
      </c>
      <c r="J370" s="631">
        <f t="shared" si="203"/>
        <v>5.555555556</v>
      </c>
    </row>
    <row r="371" ht="15.75" customHeight="1">
      <c r="A371" s="408" t="s">
        <v>334</v>
      </c>
      <c r="B371" s="408" t="s">
        <v>335</v>
      </c>
      <c r="C371" s="632">
        <v>43044.0</v>
      </c>
      <c r="E371" s="408">
        <v>56.0</v>
      </c>
      <c r="H371" s="631">
        <f t="shared" si="62"/>
        <v>13.33333333</v>
      </c>
      <c r="I371" s="631"/>
      <c r="J371" s="631"/>
    </row>
    <row r="372" ht="15.75" customHeight="1">
      <c r="A372" s="408" t="s">
        <v>334</v>
      </c>
      <c r="B372" s="408" t="s">
        <v>335</v>
      </c>
      <c r="C372" s="632">
        <v>43045.0</v>
      </c>
      <c r="D372" s="408">
        <v>0.04</v>
      </c>
      <c r="E372" s="408">
        <v>54.0</v>
      </c>
      <c r="H372" s="631">
        <f t="shared" si="62"/>
        <v>12.22222222</v>
      </c>
      <c r="I372" s="631"/>
      <c r="J372" s="631"/>
    </row>
    <row r="373" ht="15.75" customHeight="1">
      <c r="A373" s="408" t="s">
        <v>334</v>
      </c>
      <c r="B373" s="408" t="s">
        <v>335</v>
      </c>
      <c r="C373" s="632">
        <v>43046.0</v>
      </c>
      <c r="D373" s="408">
        <v>0.2</v>
      </c>
      <c r="E373" s="408">
        <v>62.0</v>
      </c>
      <c r="G373" s="408">
        <v>46.0</v>
      </c>
      <c r="H373" s="631">
        <f t="shared" si="62"/>
        <v>16.66666667</v>
      </c>
      <c r="I373" s="631"/>
      <c r="J373" s="631">
        <f>(G373-32)*5/9</f>
        <v>7.777777778</v>
      </c>
    </row>
    <row r="374" ht="15.75" customHeight="1">
      <c r="A374" s="408" t="s">
        <v>334</v>
      </c>
      <c r="B374" s="408" t="s">
        <v>335</v>
      </c>
      <c r="C374" s="632">
        <v>43047.0</v>
      </c>
      <c r="D374" s="408">
        <v>0.2</v>
      </c>
      <c r="E374" s="408">
        <v>57.0</v>
      </c>
      <c r="F374" s="408">
        <v>74.0</v>
      </c>
      <c r="G374" s="408">
        <v>47.0</v>
      </c>
      <c r="H374" s="631">
        <f t="shared" si="62"/>
        <v>13.88888889</v>
      </c>
      <c r="I374" s="631">
        <f t="shared" ref="I374:J374" si="204">(F374-32)*5/9</f>
        <v>23.33333333</v>
      </c>
      <c r="J374" s="631">
        <f t="shared" si="204"/>
        <v>8.333333333</v>
      </c>
    </row>
    <row r="375" ht="15.75" customHeight="1">
      <c r="A375" s="408" t="s">
        <v>334</v>
      </c>
      <c r="B375" s="408" t="s">
        <v>335</v>
      </c>
      <c r="C375" s="632">
        <v>43048.0</v>
      </c>
      <c r="D375" s="408">
        <v>0.0</v>
      </c>
      <c r="E375" s="408">
        <v>59.0</v>
      </c>
      <c r="F375" s="408">
        <v>76.0</v>
      </c>
      <c r="G375" s="408">
        <v>52.0</v>
      </c>
      <c r="H375" s="631">
        <f t="shared" si="62"/>
        <v>15</v>
      </c>
      <c r="I375" s="631">
        <f t="shared" ref="I375:J375" si="205">(F375-32)*5/9</f>
        <v>24.44444444</v>
      </c>
      <c r="J375" s="631">
        <f t="shared" si="205"/>
        <v>11.11111111</v>
      </c>
    </row>
    <row r="376" ht="15.75" customHeight="1">
      <c r="A376" s="408" t="s">
        <v>334</v>
      </c>
      <c r="B376" s="408" t="s">
        <v>335</v>
      </c>
      <c r="C376" s="632">
        <v>43049.0</v>
      </c>
      <c r="D376" s="408">
        <v>0.04</v>
      </c>
      <c r="E376" s="408">
        <v>58.0</v>
      </c>
      <c r="G376" s="408">
        <v>49.0</v>
      </c>
      <c r="H376" s="631">
        <f t="shared" si="62"/>
        <v>14.44444444</v>
      </c>
      <c r="I376" s="631"/>
      <c r="J376" s="631">
        <f t="shared" ref="J376:J377" si="206">(G376-32)*5/9</f>
        <v>9.444444444</v>
      </c>
    </row>
    <row r="377" ht="15.75" customHeight="1">
      <c r="A377" s="408" t="s">
        <v>334</v>
      </c>
      <c r="B377" s="408" t="s">
        <v>335</v>
      </c>
      <c r="C377" s="632">
        <v>43050.0</v>
      </c>
      <c r="D377" s="408">
        <v>0.04</v>
      </c>
      <c r="E377" s="408">
        <v>57.0</v>
      </c>
      <c r="G377" s="408">
        <v>50.0</v>
      </c>
      <c r="H377" s="631">
        <f t="shared" si="62"/>
        <v>13.88888889</v>
      </c>
      <c r="I377" s="631"/>
      <c r="J377" s="631">
        <f t="shared" si="206"/>
        <v>10</v>
      </c>
    </row>
    <row r="378" ht="15.75" customHeight="1">
      <c r="A378" s="408" t="s">
        <v>334</v>
      </c>
      <c r="B378" s="408" t="s">
        <v>335</v>
      </c>
      <c r="C378" s="632">
        <v>43051.0</v>
      </c>
      <c r="D378" s="408">
        <v>0.47</v>
      </c>
      <c r="E378" s="408">
        <v>52.0</v>
      </c>
      <c r="F378" s="408">
        <v>70.0</v>
      </c>
      <c r="G378" s="408">
        <v>46.0</v>
      </c>
      <c r="H378" s="631">
        <f t="shared" si="62"/>
        <v>11.11111111</v>
      </c>
      <c r="I378" s="631">
        <f t="shared" ref="I378:J378" si="207">(F378-32)*5/9</f>
        <v>21.11111111</v>
      </c>
      <c r="J378" s="631">
        <f t="shared" si="207"/>
        <v>7.777777778</v>
      </c>
    </row>
    <row r="379" ht="15.75" customHeight="1">
      <c r="A379" s="408" t="s">
        <v>334</v>
      </c>
      <c r="B379" s="408" t="s">
        <v>335</v>
      </c>
      <c r="C379" s="632">
        <v>43052.0</v>
      </c>
      <c r="D379" s="408">
        <v>0.12</v>
      </c>
      <c r="E379" s="408">
        <v>54.0</v>
      </c>
      <c r="G379" s="408">
        <v>46.0</v>
      </c>
      <c r="H379" s="631">
        <f t="shared" si="62"/>
        <v>12.22222222</v>
      </c>
      <c r="I379" s="631"/>
      <c r="J379" s="631">
        <f t="shared" ref="J379:J381" si="208">(G379-32)*5/9</f>
        <v>7.777777778</v>
      </c>
    </row>
    <row r="380" ht="15.75" customHeight="1">
      <c r="A380" s="408" t="s">
        <v>334</v>
      </c>
      <c r="B380" s="408" t="s">
        <v>335</v>
      </c>
      <c r="C380" s="632">
        <v>43053.0</v>
      </c>
      <c r="D380" s="408">
        <v>0.0</v>
      </c>
      <c r="E380" s="408">
        <v>56.0</v>
      </c>
      <c r="G380" s="408">
        <v>49.0</v>
      </c>
      <c r="H380" s="631">
        <f t="shared" si="62"/>
        <v>13.33333333</v>
      </c>
      <c r="I380" s="631"/>
      <c r="J380" s="631">
        <f t="shared" si="208"/>
        <v>9.444444444</v>
      </c>
    </row>
    <row r="381" ht="15.75" customHeight="1">
      <c r="A381" s="408" t="s">
        <v>334</v>
      </c>
      <c r="B381" s="408" t="s">
        <v>335</v>
      </c>
      <c r="C381" s="632">
        <v>43054.0</v>
      </c>
      <c r="D381" s="408">
        <v>0.03</v>
      </c>
      <c r="E381" s="408">
        <v>57.0</v>
      </c>
      <c r="G381" s="408">
        <v>49.0</v>
      </c>
      <c r="H381" s="631">
        <f t="shared" si="62"/>
        <v>13.88888889</v>
      </c>
      <c r="I381" s="631"/>
      <c r="J381" s="631">
        <f t="shared" si="208"/>
        <v>9.444444444</v>
      </c>
    </row>
    <row r="382" ht="15.75" customHeight="1">
      <c r="A382" s="408" t="s">
        <v>334</v>
      </c>
      <c r="B382" s="408" t="s">
        <v>335</v>
      </c>
      <c r="C382" s="632">
        <v>43055.0</v>
      </c>
      <c r="D382" s="408">
        <v>0.0</v>
      </c>
      <c r="E382" s="408">
        <v>59.0</v>
      </c>
      <c r="H382" s="631">
        <f t="shared" si="62"/>
        <v>15</v>
      </c>
      <c r="I382" s="631"/>
      <c r="J382" s="631"/>
    </row>
    <row r="383" ht="15.75" customHeight="1">
      <c r="A383" s="408" t="s">
        <v>334</v>
      </c>
      <c r="B383" s="408" t="s">
        <v>335</v>
      </c>
      <c r="C383" s="632">
        <v>43056.0</v>
      </c>
      <c r="E383" s="408">
        <v>59.0</v>
      </c>
      <c r="H383" s="631">
        <f t="shared" si="62"/>
        <v>15</v>
      </c>
      <c r="I383" s="631"/>
      <c r="J383" s="631"/>
    </row>
    <row r="384" ht="15.75" customHeight="1">
      <c r="A384" s="408" t="s">
        <v>334</v>
      </c>
      <c r="B384" s="408" t="s">
        <v>335</v>
      </c>
      <c r="C384" s="632">
        <v>43057.0</v>
      </c>
      <c r="D384" s="408">
        <v>0.59</v>
      </c>
      <c r="E384" s="408">
        <v>54.0</v>
      </c>
      <c r="F384" s="408">
        <v>75.0</v>
      </c>
      <c r="G384" s="408">
        <v>47.0</v>
      </c>
      <c r="H384" s="631">
        <f t="shared" si="62"/>
        <v>12.22222222</v>
      </c>
      <c r="I384" s="631">
        <f t="shared" ref="I384:J384" si="209">(F384-32)*5/9</f>
        <v>23.88888889</v>
      </c>
      <c r="J384" s="631">
        <f t="shared" si="209"/>
        <v>8.333333333</v>
      </c>
    </row>
    <row r="385" ht="15.75" customHeight="1">
      <c r="A385" s="408" t="s">
        <v>334</v>
      </c>
      <c r="B385" s="408" t="s">
        <v>335</v>
      </c>
      <c r="C385" s="632">
        <v>43058.0</v>
      </c>
      <c r="D385" s="408">
        <v>0.08</v>
      </c>
      <c r="E385" s="408">
        <v>55.0</v>
      </c>
      <c r="F385" s="408">
        <v>72.0</v>
      </c>
      <c r="G385" s="408">
        <v>44.0</v>
      </c>
      <c r="H385" s="631">
        <f t="shared" si="62"/>
        <v>12.77777778</v>
      </c>
      <c r="I385" s="631">
        <f t="shared" ref="I385:J385" si="210">(F385-32)*5/9</f>
        <v>22.22222222</v>
      </c>
      <c r="J385" s="631">
        <f t="shared" si="210"/>
        <v>6.666666667</v>
      </c>
    </row>
    <row r="386" ht="15.75" customHeight="1">
      <c r="A386" s="408" t="s">
        <v>334</v>
      </c>
      <c r="B386" s="408" t="s">
        <v>335</v>
      </c>
      <c r="C386" s="632">
        <v>43059.0</v>
      </c>
      <c r="D386" s="408">
        <v>0.0</v>
      </c>
      <c r="E386" s="408">
        <v>58.0</v>
      </c>
      <c r="G386" s="408">
        <v>46.0</v>
      </c>
      <c r="H386" s="631">
        <f t="shared" si="62"/>
        <v>14.44444444</v>
      </c>
      <c r="I386" s="631"/>
      <c r="J386" s="631">
        <f t="shared" ref="J386:J387" si="211">(G386-32)*5/9</f>
        <v>7.777777778</v>
      </c>
    </row>
    <row r="387" ht="15.75" customHeight="1">
      <c r="A387" s="408" t="s">
        <v>334</v>
      </c>
      <c r="B387" s="408" t="s">
        <v>335</v>
      </c>
      <c r="C387" s="632">
        <v>43060.0</v>
      </c>
      <c r="E387" s="408">
        <v>58.0</v>
      </c>
      <c r="G387" s="408">
        <v>42.0</v>
      </c>
      <c r="H387" s="631">
        <f t="shared" si="62"/>
        <v>14.44444444</v>
      </c>
      <c r="I387" s="631"/>
      <c r="J387" s="631">
        <f t="shared" si="211"/>
        <v>5.555555556</v>
      </c>
    </row>
    <row r="388" ht="15.75" customHeight="1">
      <c r="A388" s="408" t="s">
        <v>334</v>
      </c>
      <c r="B388" s="408" t="s">
        <v>335</v>
      </c>
      <c r="C388" s="632">
        <v>43061.0</v>
      </c>
      <c r="E388" s="408">
        <v>58.0</v>
      </c>
      <c r="F388" s="408">
        <v>77.0</v>
      </c>
      <c r="G388" s="408">
        <v>43.0</v>
      </c>
      <c r="H388" s="631">
        <f t="shared" si="62"/>
        <v>14.44444444</v>
      </c>
      <c r="I388" s="631">
        <f t="shared" ref="I388:J388" si="212">(F388-32)*5/9</f>
        <v>25</v>
      </c>
      <c r="J388" s="631">
        <f t="shared" si="212"/>
        <v>6.111111111</v>
      </c>
    </row>
    <row r="389" ht="15.75" customHeight="1">
      <c r="A389" s="408" t="s">
        <v>334</v>
      </c>
      <c r="B389" s="408" t="s">
        <v>335</v>
      </c>
      <c r="C389" s="632">
        <v>43062.0</v>
      </c>
      <c r="E389" s="408">
        <v>57.0</v>
      </c>
      <c r="G389" s="408">
        <v>44.0</v>
      </c>
      <c r="H389" s="631">
        <f t="shared" si="62"/>
        <v>13.88888889</v>
      </c>
      <c r="I389" s="631"/>
      <c r="J389" s="631">
        <f t="shared" ref="J389:J390" si="213">(G389-32)*5/9</f>
        <v>6.666666667</v>
      </c>
    </row>
    <row r="390" ht="15.75" customHeight="1">
      <c r="A390" s="408" t="s">
        <v>334</v>
      </c>
      <c r="B390" s="408" t="s">
        <v>335</v>
      </c>
      <c r="C390" s="632">
        <v>43063.0</v>
      </c>
      <c r="E390" s="408">
        <v>58.0</v>
      </c>
      <c r="G390" s="408">
        <v>42.0</v>
      </c>
      <c r="H390" s="631">
        <f t="shared" si="62"/>
        <v>14.44444444</v>
      </c>
      <c r="I390" s="631"/>
      <c r="J390" s="631">
        <f t="shared" si="213"/>
        <v>5.555555556</v>
      </c>
    </row>
    <row r="391" ht="15.75" customHeight="1">
      <c r="A391" s="408" t="s">
        <v>334</v>
      </c>
      <c r="B391" s="408" t="s">
        <v>335</v>
      </c>
      <c r="C391" s="632">
        <v>43064.0</v>
      </c>
      <c r="E391" s="408">
        <v>59.0</v>
      </c>
      <c r="F391" s="408">
        <v>76.0</v>
      </c>
      <c r="G391" s="408">
        <v>44.0</v>
      </c>
      <c r="H391" s="631">
        <f t="shared" si="62"/>
        <v>15</v>
      </c>
      <c r="I391" s="631">
        <f t="shared" ref="I391:J391" si="214">(F391-32)*5/9</f>
        <v>24.44444444</v>
      </c>
      <c r="J391" s="631">
        <f t="shared" si="214"/>
        <v>6.666666667</v>
      </c>
    </row>
    <row r="392" ht="15.75" customHeight="1">
      <c r="A392" s="408" t="s">
        <v>334</v>
      </c>
      <c r="B392" s="408" t="s">
        <v>335</v>
      </c>
      <c r="C392" s="632">
        <v>43065.0</v>
      </c>
      <c r="E392" s="408">
        <v>61.0</v>
      </c>
      <c r="F392" s="408">
        <v>77.0</v>
      </c>
      <c r="H392" s="631">
        <f t="shared" si="62"/>
        <v>16.11111111</v>
      </c>
      <c r="I392" s="631">
        <f t="shared" ref="I392:I393" si="215">(F392-32)*5/9</f>
        <v>25</v>
      </c>
      <c r="J392" s="631"/>
    </row>
    <row r="393" ht="15.75" customHeight="1">
      <c r="A393" s="408" t="s">
        <v>334</v>
      </c>
      <c r="B393" s="408" t="s">
        <v>335</v>
      </c>
      <c r="C393" s="632">
        <v>43066.0</v>
      </c>
      <c r="D393" s="408">
        <v>0.12</v>
      </c>
      <c r="E393" s="408">
        <v>58.0</v>
      </c>
      <c r="F393" s="408">
        <v>76.0</v>
      </c>
      <c r="H393" s="631">
        <f t="shared" si="62"/>
        <v>14.44444444</v>
      </c>
      <c r="I393" s="631">
        <f t="shared" si="215"/>
        <v>24.44444444</v>
      </c>
      <c r="J393" s="631"/>
    </row>
    <row r="394" ht="15.75" customHeight="1">
      <c r="A394" s="408" t="s">
        <v>334</v>
      </c>
      <c r="B394" s="408" t="s">
        <v>335</v>
      </c>
      <c r="C394" s="632">
        <v>43067.0</v>
      </c>
      <c r="D394" s="408">
        <v>0.2</v>
      </c>
      <c r="E394" s="408">
        <v>55.0</v>
      </c>
      <c r="G394" s="408">
        <v>51.0</v>
      </c>
      <c r="H394" s="631">
        <f t="shared" si="62"/>
        <v>12.77777778</v>
      </c>
      <c r="I394" s="631"/>
      <c r="J394" s="631">
        <f t="shared" ref="J394:J395" si="216">(G394-32)*5/9</f>
        <v>10.55555556</v>
      </c>
    </row>
    <row r="395" ht="15.75" customHeight="1">
      <c r="A395" s="408" t="s">
        <v>334</v>
      </c>
      <c r="B395" s="408" t="s">
        <v>335</v>
      </c>
      <c r="C395" s="632">
        <v>43068.0</v>
      </c>
      <c r="D395" s="408">
        <v>0.02</v>
      </c>
      <c r="E395" s="408">
        <v>57.0</v>
      </c>
      <c r="G395" s="408">
        <v>51.0</v>
      </c>
      <c r="H395" s="631">
        <f t="shared" si="62"/>
        <v>13.88888889</v>
      </c>
      <c r="I395" s="631"/>
      <c r="J395" s="631">
        <f t="shared" si="216"/>
        <v>10.55555556</v>
      </c>
    </row>
    <row r="396" ht="15.75" customHeight="1">
      <c r="A396" s="408" t="s">
        <v>334</v>
      </c>
      <c r="B396" s="408" t="s">
        <v>335</v>
      </c>
      <c r="C396" s="632">
        <v>43069.0</v>
      </c>
      <c r="D396" s="408">
        <v>0.0</v>
      </c>
      <c r="E396" s="408">
        <v>58.0</v>
      </c>
      <c r="H396" s="631">
        <f t="shared" si="62"/>
        <v>14.44444444</v>
      </c>
      <c r="I396" s="631"/>
      <c r="J396" s="631"/>
    </row>
    <row r="397" ht="15.75" customHeight="1">
      <c r="A397" s="408" t="s">
        <v>334</v>
      </c>
      <c r="B397" s="408" t="s">
        <v>335</v>
      </c>
      <c r="C397" s="632">
        <v>43070.0</v>
      </c>
      <c r="D397" s="408">
        <v>0.31</v>
      </c>
      <c r="E397" s="408">
        <v>58.0</v>
      </c>
      <c r="G397" s="408">
        <v>43.0</v>
      </c>
      <c r="H397" s="631">
        <f t="shared" si="62"/>
        <v>14.44444444</v>
      </c>
      <c r="I397" s="631"/>
      <c r="J397" s="631">
        <f>(G397-32)*5/9</f>
        <v>6.111111111</v>
      </c>
    </row>
    <row r="398" ht="15.75" customHeight="1">
      <c r="A398" s="408" t="s">
        <v>334</v>
      </c>
      <c r="B398" s="408" t="s">
        <v>335</v>
      </c>
      <c r="C398" s="632">
        <v>43071.0</v>
      </c>
      <c r="D398" s="408">
        <v>0.0</v>
      </c>
      <c r="E398" s="408">
        <v>59.0</v>
      </c>
      <c r="F398" s="408">
        <v>76.0</v>
      </c>
      <c r="G398" s="408">
        <v>48.0</v>
      </c>
      <c r="H398" s="631">
        <f t="shared" si="62"/>
        <v>15</v>
      </c>
      <c r="I398" s="631">
        <f t="shared" ref="I398:J398" si="217">(F398-32)*5/9</f>
        <v>24.44444444</v>
      </c>
      <c r="J398" s="631">
        <f t="shared" si="217"/>
        <v>8.888888889</v>
      </c>
    </row>
    <row r="399" ht="15.75" customHeight="1">
      <c r="A399" s="408" t="s">
        <v>334</v>
      </c>
      <c r="B399" s="408" t="s">
        <v>335</v>
      </c>
      <c r="C399" s="632">
        <v>43072.0</v>
      </c>
      <c r="D399" s="408">
        <v>0.63</v>
      </c>
      <c r="E399" s="408">
        <v>54.0</v>
      </c>
      <c r="F399" s="408">
        <v>69.0</v>
      </c>
      <c r="H399" s="631">
        <f t="shared" si="62"/>
        <v>12.22222222</v>
      </c>
      <c r="I399" s="631">
        <f>(F399-32)*5/9</f>
        <v>20.55555556</v>
      </c>
      <c r="J399" s="631"/>
    </row>
    <row r="400" ht="15.75" customHeight="1">
      <c r="A400" s="408" t="s">
        <v>334</v>
      </c>
      <c r="B400" s="408" t="s">
        <v>335</v>
      </c>
      <c r="C400" s="632">
        <v>43073.0</v>
      </c>
      <c r="D400" s="408">
        <v>0.0</v>
      </c>
      <c r="E400" s="408">
        <v>54.0</v>
      </c>
      <c r="G400" s="408">
        <v>43.0</v>
      </c>
      <c r="H400" s="631">
        <f t="shared" si="62"/>
        <v>12.22222222</v>
      </c>
      <c r="I400" s="631"/>
      <c r="J400" s="631">
        <f>(G400-32)*5/9</f>
        <v>6.111111111</v>
      </c>
    </row>
    <row r="401" ht="15.75" customHeight="1">
      <c r="A401" s="408" t="s">
        <v>334</v>
      </c>
      <c r="B401" s="408" t="s">
        <v>335</v>
      </c>
      <c r="C401" s="632">
        <v>43074.0</v>
      </c>
      <c r="D401" s="408">
        <v>0.16</v>
      </c>
      <c r="E401" s="408">
        <v>53.0</v>
      </c>
      <c r="F401" s="408">
        <v>67.0</v>
      </c>
      <c r="G401" s="408">
        <v>45.0</v>
      </c>
      <c r="H401" s="631">
        <f t="shared" si="62"/>
        <v>11.66666667</v>
      </c>
      <c r="I401" s="631">
        <f t="shared" ref="I401:J401" si="218">(F401-32)*5/9</f>
        <v>19.44444444</v>
      </c>
      <c r="J401" s="631">
        <f t="shared" si="218"/>
        <v>7.222222222</v>
      </c>
    </row>
    <row r="402" ht="15.75" customHeight="1">
      <c r="A402" s="408" t="s">
        <v>334</v>
      </c>
      <c r="B402" s="408" t="s">
        <v>335</v>
      </c>
      <c r="C402" s="632">
        <v>43075.0</v>
      </c>
      <c r="D402" s="408">
        <v>0.2</v>
      </c>
      <c r="E402" s="408">
        <v>55.0</v>
      </c>
      <c r="H402" s="631">
        <f t="shared" si="62"/>
        <v>12.77777778</v>
      </c>
      <c r="I402" s="631"/>
      <c r="J402" s="631"/>
    </row>
    <row r="403" ht="15.75" customHeight="1">
      <c r="A403" s="408" t="s">
        <v>334</v>
      </c>
      <c r="B403" s="408" t="s">
        <v>335</v>
      </c>
      <c r="C403" s="632">
        <v>43076.0</v>
      </c>
      <c r="D403" s="408">
        <v>0.0</v>
      </c>
      <c r="E403" s="408">
        <v>58.0</v>
      </c>
      <c r="G403" s="408">
        <v>48.0</v>
      </c>
      <c r="H403" s="631">
        <f t="shared" si="62"/>
        <v>14.44444444</v>
      </c>
      <c r="I403" s="631"/>
      <c r="J403" s="631">
        <f>(G403-32)*5/9</f>
        <v>8.888888889</v>
      </c>
    </row>
    <row r="404" ht="15.75" customHeight="1">
      <c r="A404" s="408" t="s">
        <v>334</v>
      </c>
      <c r="B404" s="408" t="s">
        <v>335</v>
      </c>
      <c r="C404" s="632">
        <v>43077.0</v>
      </c>
      <c r="D404" s="408">
        <v>0.28</v>
      </c>
      <c r="E404" s="408">
        <v>57.0</v>
      </c>
      <c r="F404" s="408">
        <v>72.0</v>
      </c>
      <c r="G404" s="408">
        <v>47.0</v>
      </c>
      <c r="H404" s="631">
        <f t="shared" si="62"/>
        <v>13.88888889</v>
      </c>
      <c r="I404" s="631">
        <f t="shared" ref="I404:J404" si="219">(F404-32)*5/9</f>
        <v>22.22222222</v>
      </c>
      <c r="J404" s="631">
        <f t="shared" si="219"/>
        <v>8.333333333</v>
      </c>
    </row>
    <row r="405" ht="15.75" customHeight="1">
      <c r="A405" s="408" t="s">
        <v>334</v>
      </c>
      <c r="B405" s="408" t="s">
        <v>335</v>
      </c>
      <c r="C405" s="632">
        <v>43078.0</v>
      </c>
      <c r="D405" s="408">
        <v>0.08</v>
      </c>
      <c r="E405" s="408">
        <v>57.0</v>
      </c>
      <c r="G405" s="408">
        <v>46.0</v>
      </c>
      <c r="H405" s="631">
        <f t="shared" si="62"/>
        <v>13.88888889</v>
      </c>
      <c r="I405" s="631"/>
      <c r="J405" s="631">
        <f t="shared" ref="J405:J406" si="220">(G405-32)*5/9</f>
        <v>7.777777778</v>
      </c>
    </row>
    <row r="406" ht="15.75" customHeight="1">
      <c r="A406" s="408" t="s">
        <v>334</v>
      </c>
      <c r="B406" s="408" t="s">
        <v>335</v>
      </c>
      <c r="C406" s="632">
        <v>43079.0</v>
      </c>
      <c r="D406" s="408">
        <v>0.0</v>
      </c>
      <c r="E406" s="408">
        <v>60.0</v>
      </c>
      <c r="G406" s="408">
        <v>46.0</v>
      </c>
      <c r="H406" s="631">
        <f t="shared" si="62"/>
        <v>15.55555556</v>
      </c>
      <c r="I406" s="631"/>
      <c r="J406" s="631">
        <f t="shared" si="220"/>
        <v>7.777777778</v>
      </c>
    </row>
    <row r="407" ht="15.75" customHeight="1">
      <c r="A407" s="408" t="s">
        <v>334</v>
      </c>
      <c r="B407" s="408" t="s">
        <v>335</v>
      </c>
      <c r="C407" s="632">
        <v>43080.0</v>
      </c>
      <c r="E407" s="408">
        <v>61.0</v>
      </c>
      <c r="F407" s="408">
        <v>76.0</v>
      </c>
      <c r="G407" s="408">
        <v>50.0</v>
      </c>
      <c r="H407" s="631">
        <f t="shared" si="62"/>
        <v>16.11111111</v>
      </c>
      <c r="I407" s="631">
        <f t="shared" ref="I407:J407" si="221">(F407-32)*5/9</f>
        <v>24.44444444</v>
      </c>
      <c r="J407" s="631">
        <f t="shared" si="221"/>
        <v>10</v>
      </c>
    </row>
    <row r="408" ht="15.75" customHeight="1">
      <c r="A408" s="408" t="s">
        <v>334</v>
      </c>
      <c r="B408" s="408" t="s">
        <v>335</v>
      </c>
      <c r="C408" s="632">
        <v>43081.0</v>
      </c>
      <c r="E408" s="408">
        <v>59.0</v>
      </c>
      <c r="F408" s="408">
        <v>74.0</v>
      </c>
      <c r="H408" s="631">
        <f t="shared" si="62"/>
        <v>15</v>
      </c>
      <c r="I408" s="631">
        <f t="shared" ref="I408:I409" si="222">(F408-32)*5/9</f>
        <v>23.33333333</v>
      </c>
      <c r="J408" s="631"/>
    </row>
    <row r="409" ht="15.75" customHeight="1">
      <c r="A409" s="408" t="s">
        <v>334</v>
      </c>
      <c r="B409" s="408" t="s">
        <v>335</v>
      </c>
      <c r="C409" s="632">
        <v>43082.0</v>
      </c>
      <c r="D409" s="408">
        <v>0.0</v>
      </c>
      <c r="E409" s="408">
        <v>58.0</v>
      </c>
      <c r="F409" s="408">
        <v>75.0</v>
      </c>
      <c r="H409" s="631">
        <f t="shared" si="62"/>
        <v>14.44444444</v>
      </c>
      <c r="I409" s="631">
        <f t="shared" si="222"/>
        <v>23.88888889</v>
      </c>
      <c r="J409" s="631"/>
    </row>
    <row r="410" ht="15.75" customHeight="1">
      <c r="A410" s="408" t="s">
        <v>334</v>
      </c>
      <c r="B410" s="408" t="s">
        <v>335</v>
      </c>
      <c r="C410" s="632">
        <v>43083.0</v>
      </c>
      <c r="E410" s="408">
        <v>58.0</v>
      </c>
      <c r="G410" s="408">
        <v>42.0</v>
      </c>
      <c r="H410" s="631">
        <f t="shared" si="62"/>
        <v>14.44444444</v>
      </c>
      <c r="I410" s="631"/>
      <c r="J410" s="631">
        <f>(G410-32)*5/9</f>
        <v>5.555555556</v>
      </c>
    </row>
    <row r="411" ht="15.75" customHeight="1">
      <c r="A411" s="408" t="s">
        <v>334</v>
      </c>
      <c r="B411" s="408" t="s">
        <v>335</v>
      </c>
      <c r="C411" s="632">
        <v>43084.0</v>
      </c>
      <c r="E411" s="408">
        <v>58.0</v>
      </c>
      <c r="F411" s="408">
        <v>77.0</v>
      </c>
      <c r="H411" s="631">
        <f t="shared" si="62"/>
        <v>14.44444444</v>
      </c>
      <c r="I411" s="631">
        <f>(F411-32)*5/9</f>
        <v>25</v>
      </c>
      <c r="J411" s="631"/>
    </row>
    <row r="412" ht="15.75" customHeight="1">
      <c r="A412" s="408" t="s">
        <v>334</v>
      </c>
      <c r="B412" s="408" t="s">
        <v>335</v>
      </c>
      <c r="C412" s="632">
        <v>43085.0</v>
      </c>
      <c r="E412" s="408">
        <v>60.0</v>
      </c>
      <c r="G412" s="408">
        <v>47.0</v>
      </c>
      <c r="H412" s="631">
        <f t="shared" si="62"/>
        <v>15.55555556</v>
      </c>
      <c r="I412" s="631"/>
      <c r="J412" s="631">
        <f>(G412-32)*5/9</f>
        <v>8.333333333</v>
      </c>
    </row>
    <row r="413" ht="15.75" customHeight="1">
      <c r="A413" s="408" t="s">
        <v>334</v>
      </c>
      <c r="B413" s="408" t="s">
        <v>335</v>
      </c>
      <c r="C413" s="632">
        <v>43086.0</v>
      </c>
      <c r="E413" s="408">
        <v>58.0</v>
      </c>
      <c r="F413" s="408">
        <v>74.0</v>
      </c>
      <c r="H413" s="631">
        <f t="shared" si="62"/>
        <v>14.44444444</v>
      </c>
      <c r="I413" s="631">
        <f t="shared" ref="I413:I415" si="223">(F413-32)*5/9</f>
        <v>23.33333333</v>
      </c>
      <c r="J413" s="631"/>
    </row>
    <row r="414" ht="15.75" customHeight="1">
      <c r="A414" s="408" t="s">
        <v>334</v>
      </c>
      <c r="B414" s="408" t="s">
        <v>335</v>
      </c>
      <c r="C414" s="632">
        <v>43087.0</v>
      </c>
      <c r="D414" s="408">
        <v>0.0</v>
      </c>
      <c r="E414" s="408">
        <v>56.0</v>
      </c>
      <c r="F414" s="408">
        <v>67.0</v>
      </c>
      <c r="G414" s="408">
        <v>47.0</v>
      </c>
      <c r="H414" s="631">
        <f t="shared" si="62"/>
        <v>13.33333333</v>
      </c>
      <c r="I414" s="631">
        <f t="shared" si="223"/>
        <v>19.44444444</v>
      </c>
      <c r="J414" s="631">
        <f t="shared" ref="J414:J416" si="224">(G414-32)*5/9</f>
        <v>8.333333333</v>
      </c>
    </row>
    <row r="415" ht="15.75" customHeight="1">
      <c r="A415" s="408" t="s">
        <v>334</v>
      </c>
      <c r="B415" s="408" t="s">
        <v>335</v>
      </c>
      <c r="C415" s="632">
        <v>43088.0</v>
      </c>
      <c r="D415" s="408">
        <v>0.35</v>
      </c>
      <c r="E415" s="408">
        <v>52.0</v>
      </c>
      <c r="F415" s="408">
        <v>68.0</v>
      </c>
      <c r="G415" s="408">
        <v>45.0</v>
      </c>
      <c r="H415" s="631">
        <f t="shared" si="62"/>
        <v>11.11111111</v>
      </c>
      <c r="I415" s="631">
        <f t="shared" si="223"/>
        <v>20</v>
      </c>
      <c r="J415" s="631">
        <f t="shared" si="224"/>
        <v>7.222222222</v>
      </c>
    </row>
    <row r="416" ht="15.75" customHeight="1">
      <c r="A416" s="408" t="s">
        <v>334</v>
      </c>
      <c r="B416" s="408" t="s">
        <v>335</v>
      </c>
      <c r="C416" s="632">
        <v>43089.0</v>
      </c>
      <c r="D416" s="408">
        <v>0.0</v>
      </c>
      <c r="E416" s="408">
        <v>55.0</v>
      </c>
      <c r="G416" s="408">
        <v>44.0</v>
      </c>
      <c r="H416" s="631">
        <f t="shared" si="62"/>
        <v>12.77777778</v>
      </c>
      <c r="I416" s="631"/>
      <c r="J416" s="631">
        <f t="shared" si="224"/>
        <v>6.666666667</v>
      </c>
    </row>
    <row r="417" ht="15.75" customHeight="1">
      <c r="A417" s="408" t="s">
        <v>334</v>
      </c>
      <c r="B417" s="408" t="s">
        <v>335</v>
      </c>
      <c r="C417" s="632">
        <v>43090.0</v>
      </c>
      <c r="E417" s="408">
        <v>54.0</v>
      </c>
      <c r="F417" s="408">
        <v>70.0</v>
      </c>
      <c r="H417" s="631">
        <f t="shared" si="62"/>
        <v>12.22222222</v>
      </c>
      <c r="I417" s="631">
        <f>(F417-32)*5/9</f>
        <v>21.11111111</v>
      </c>
      <c r="J417" s="631"/>
    </row>
    <row r="418" ht="15.75" customHeight="1">
      <c r="A418" s="408" t="s">
        <v>334</v>
      </c>
      <c r="B418" s="408" t="s">
        <v>335</v>
      </c>
      <c r="C418" s="632">
        <v>43091.0</v>
      </c>
      <c r="D418" s="408">
        <v>0.94</v>
      </c>
      <c r="E418" s="408">
        <v>54.0</v>
      </c>
      <c r="G418" s="408">
        <v>46.0</v>
      </c>
      <c r="H418" s="631">
        <f t="shared" si="62"/>
        <v>12.22222222</v>
      </c>
      <c r="I418" s="631"/>
      <c r="J418" s="631">
        <f t="shared" ref="J418:J421" si="225">(G418-32)*5/9</f>
        <v>7.777777778</v>
      </c>
    </row>
    <row r="419" ht="15.75" customHeight="1">
      <c r="A419" s="408" t="s">
        <v>334</v>
      </c>
      <c r="B419" s="408" t="s">
        <v>335</v>
      </c>
      <c r="C419" s="632">
        <v>43092.0</v>
      </c>
      <c r="D419" s="408">
        <v>0.0</v>
      </c>
      <c r="E419" s="408">
        <v>56.0</v>
      </c>
      <c r="G419" s="408">
        <v>43.0</v>
      </c>
      <c r="H419" s="631">
        <f t="shared" si="62"/>
        <v>13.33333333</v>
      </c>
      <c r="I419" s="631"/>
      <c r="J419" s="631">
        <f t="shared" si="225"/>
        <v>6.111111111</v>
      </c>
    </row>
    <row r="420" ht="15.75" customHeight="1">
      <c r="A420" s="408" t="s">
        <v>334</v>
      </c>
      <c r="B420" s="408" t="s">
        <v>335</v>
      </c>
      <c r="C420" s="632">
        <v>43093.0</v>
      </c>
      <c r="E420" s="408">
        <v>57.0</v>
      </c>
      <c r="G420" s="408">
        <v>44.0</v>
      </c>
      <c r="H420" s="631">
        <f t="shared" si="62"/>
        <v>13.88888889</v>
      </c>
      <c r="I420" s="631"/>
      <c r="J420" s="631">
        <f t="shared" si="225"/>
        <v>6.666666667</v>
      </c>
    </row>
    <row r="421" ht="15.75" customHeight="1">
      <c r="A421" s="408" t="s">
        <v>334</v>
      </c>
      <c r="B421" s="408" t="s">
        <v>335</v>
      </c>
      <c r="C421" s="632">
        <v>43094.0</v>
      </c>
      <c r="D421" s="408">
        <v>0.28</v>
      </c>
      <c r="E421" s="408">
        <v>55.0</v>
      </c>
      <c r="G421" s="408">
        <v>48.0</v>
      </c>
      <c r="H421" s="631">
        <f t="shared" si="62"/>
        <v>12.77777778</v>
      </c>
      <c r="I421" s="631"/>
      <c r="J421" s="631">
        <f t="shared" si="225"/>
        <v>8.888888889</v>
      </c>
    </row>
    <row r="422" ht="15.75" customHeight="1">
      <c r="A422" s="408" t="s">
        <v>334</v>
      </c>
      <c r="B422" s="408" t="s">
        <v>335</v>
      </c>
      <c r="C422" s="632">
        <v>43095.0</v>
      </c>
      <c r="D422" s="408">
        <v>0.0</v>
      </c>
      <c r="E422" s="408">
        <v>54.0</v>
      </c>
      <c r="F422" s="408">
        <v>68.0</v>
      </c>
      <c r="G422" s="408">
        <v>46.0</v>
      </c>
      <c r="H422" s="631">
        <f t="shared" si="62"/>
        <v>12.22222222</v>
      </c>
      <c r="I422" s="631">
        <f t="shared" ref="I422:J422" si="226">(F422-32)*5/9</f>
        <v>20</v>
      </c>
      <c r="J422" s="631">
        <f t="shared" si="226"/>
        <v>7.777777778</v>
      </c>
    </row>
    <row r="423" ht="15.75" customHeight="1">
      <c r="A423" s="408" t="s">
        <v>334</v>
      </c>
      <c r="B423" s="408" t="s">
        <v>335</v>
      </c>
      <c r="C423" s="632">
        <v>43096.0</v>
      </c>
      <c r="D423" s="408">
        <v>0.08</v>
      </c>
      <c r="E423" s="408">
        <v>56.0</v>
      </c>
      <c r="G423" s="408">
        <v>50.0</v>
      </c>
      <c r="H423" s="631">
        <f t="shared" si="62"/>
        <v>13.33333333</v>
      </c>
      <c r="I423" s="631"/>
      <c r="J423" s="631">
        <f>(G423-32)*5/9</f>
        <v>10</v>
      </c>
    </row>
    <row r="424" ht="15.75" customHeight="1">
      <c r="A424" s="408" t="s">
        <v>334</v>
      </c>
      <c r="B424" s="408" t="s">
        <v>335</v>
      </c>
      <c r="C424" s="632">
        <v>43097.0</v>
      </c>
      <c r="D424" s="408">
        <v>0.31</v>
      </c>
      <c r="E424" s="408">
        <v>55.0</v>
      </c>
      <c r="F424" s="408">
        <v>69.0</v>
      </c>
      <c r="G424" s="408">
        <v>47.0</v>
      </c>
      <c r="H424" s="631">
        <f t="shared" si="62"/>
        <v>12.77777778</v>
      </c>
      <c r="I424" s="631">
        <f t="shared" ref="I424:J424" si="227">(F424-32)*5/9</f>
        <v>20.55555556</v>
      </c>
      <c r="J424" s="631">
        <f t="shared" si="227"/>
        <v>8.333333333</v>
      </c>
    </row>
    <row r="425" ht="15.75" customHeight="1">
      <c r="A425" s="408" t="s">
        <v>334</v>
      </c>
      <c r="B425" s="408" t="s">
        <v>335</v>
      </c>
      <c r="C425" s="632">
        <v>43098.0</v>
      </c>
      <c r="D425" s="408">
        <v>0.67</v>
      </c>
      <c r="E425" s="408">
        <v>55.0</v>
      </c>
      <c r="F425" s="408">
        <v>67.0</v>
      </c>
      <c r="G425" s="408">
        <v>48.0</v>
      </c>
      <c r="H425" s="631">
        <f t="shared" si="62"/>
        <v>12.77777778</v>
      </c>
      <c r="I425" s="631">
        <f t="shared" ref="I425:J425" si="228">(F425-32)*5/9</f>
        <v>19.44444444</v>
      </c>
      <c r="J425" s="631">
        <f t="shared" si="228"/>
        <v>8.888888889</v>
      </c>
    </row>
    <row r="426" ht="15.75" customHeight="1">
      <c r="A426" s="408" t="s">
        <v>334</v>
      </c>
      <c r="B426" s="408" t="s">
        <v>335</v>
      </c>
      <c r="C426" s="632">
        <v>43099.0</v>
      </c>
      <c r="D426" s="408">
        <v>0.0</v>
      </c>
      <c r="E426" s="408">
        <v>54.0</v>
      </c>
      <c r="F426" s="408">
        <v>67.0</v>
      </c>
      <c r="H426" s="631">
        <f t="shared" si="62"/>
        <v>12.22222222</v>
      </c>
      <c r="I426" s="631">
        <f>(F426-32)*5/9</f>
        <v>19.44444444</v>
      </c>
      <c r="J426" s="631"/>
    </row>
    <row r="427" ht="15.75" customHeight="1">
      <c r="A427" s="408" t="s">
        <v>334</v>
      </c>
      <c r="B427" s="408" t="s">
        <v>335</v>
      </c>
      <c r="C427" s="632">
        <v>43100.0</v>
      </c>
      <c r="D427" s="408">
        <v>0.47</v>
      </c>
      <c r="E427" s="408">
        <v>57.0</v>
      </c>
      <c r="G427" s="408">
        <v>48.0</v>
      </c>
      <c r="H427" s="631">
        <f t="shared" si="62"/>
        <v>13.88888889</v>
      </c>
      <c r="I427" s="631"/>
      <c r="J427" s="631">
        <f>(G427-32)*5/9</f>
        <v>8.888888889</v>
      </c>
    </row>
    <row r="428" ht="15.75" customHeight="1">
      <c r="A428" s="408" t="s">
        <v>334</v>
      </c>
      <c r="B428" s="408" t="s">
        <v>335</v>
      </c>
      <c r="C428" s="632">
        <v>43101.0</v>
      </c>
      <c r="E428" s="408">
        <v>55.0</v>
      </c>
      <c r="F428" s="408">
        <v>70.0</v>
      </c>
      <c r="H428" s="631">
        <f t="shared" si="62"/>
        <v>12.77777778</v>
      </c>
      <c r="I428" s="631">
        <f t="shared" ref="I428:I430" si="229">(F428-32)*5/9</f>
        <v>21.11111111</v>
      </c>
      <c r="J428" s="631"/>
    </row>
    <row r="429" ht="15.75" customHeight="1">
      <c r="A429" s="408" t="s">
        <v>334</v>
      </c>
      <c r="B429" s="408" t="s">
        <v>335</v>
      </c>
      <c r="C429" s="632">
        <v>43102.0</v>
      </c>
      <c r="E429" s="408">
        <v>53.0</v>
      </c>
      <c r="F429" s="408">
        <v>67.0</v>
      </c>
      <c r="H429" s="631">
        <f t="shared" si="62"/>
        <v>11.66666667</v>
      </c>
      <c r="I429" s="631">
        <f t="shared" si="229"/>
        <v>19.44444444</v>
      </c>
      <c r="J429" s="631"/>
    </row>
    <row r="430" ht="15.75" customHeight="1">
      <c r="A430" s="408" t="s">
        <v>334</v>
      </c>
      <c r="B430" s="408" t="s">
        <v>335</v>
      </c>
      <c r="C430" s="632">
        <v>43103.0</v>
      </c>
      <c r="E430" s="408">
        <v>53.0</v>
      </c>
      <c r="F430" s="408">
        <v>67.0</v>
      </c>
      <c r="G430" s="408">
        <v>46.0</v>
      </c>
      <c r="H430" s="631">
        <f t="shared" si="62"/>
        <v>11.66666667</v>
      </c>
      <c r="I430" s="631">
        <f t="shared" si="229"/>
        <v>19.44444444</v>
      </c>
      <c r="J430" s="631">
        <f t="shared" ref="J430:J431" si="230">(G430-32)*5/9</f>
        <v>7.777777778</v>
      </c>
    </row>
    <row r="431" ht="15.75" customHeight="1">
      <c r="A431" s="408" t="s">
        <v>334</v>
      </c>
      <c r="B431" s="408" t="s">
        <v>335</v>
      </c>
      <c r="C431" s="632">
        <v>43104.0</v>
      </c>
      <c r="D431" s="408">
        <v>0.79</v>
      </c>
      <c r="E431" s="408">
        <v>54.0</v>
      </c>
      <c r="G431" s="408">
        <v>47.0</v>
      </c>
      <c r="H431" s="631">
        <f t="shared" si="62"/>
        <v>12.22222222</v>
      </c>
      <c r="I431" s="631"/>
      <c r="J431" s="631">
        <f t="shared" si="230"/>
        <v>8.333333333</v>
      </c>
    </row>
    <row r="432" ht="15.75" customHeight="1">
      <c r="A432" s="408" t="s">
        <v>334</v>
      </c>
      <c r="B432" s="408" t="s">
        <v>335</v>
      </c>
      <c r="C432" s="632">
        <v>43105.0</v>
      </c>
      <c r="D432" s="408">
        <v>0.02</v>
      </c>
      <c r="E432" s="408">
        <v>55.0</v>
      </c>
      <c r="F432" s="408">
        <v>67.0</v>
      </c>
      <c r="H432" s="631">
        <f t="shared" si="62"/>
        <v>12.77777778</v>
      </c>
      <c r="I432" s="631">
        <f>(F432-32)*5/9</f>
        <v>19.44444444</v>
      </c>
      <c r="J432" s="631"/>
    </row>
    <row r="433" ht="15.75" customHeight="1">
      <c r="A433" s="408" t="s">
        <v>334</v>
      </c>
      <c r="B433" s="408" t="s">
        <v>335</v>
      </c>
      <c r="C433" s="632">
        <v>43106.0</v>
      </c>
      <c r="D433" s="408">
        <v>0.47</v>
      </c>
      <c r="E433" s="408">
        <v>56.0</v>
      </c>
      <c r="G433" s="408">
        <v>47.0</v>
      </c>
      <c r="H433" s="631">
        <f t="shared" si="62"/>
        <v>13.33333333</v>
      </c>
      <c r="I433" s="631"/>
      <c r="J433" s="631">
        <f t="shared" ref="J433:J434" si="231">(G433-32)*5/9</f>
        <v>8.333333333</v>
      </c>
    </row>
    <row r="434" ht="15.75" customHeight="1">
      <c r="A434" s="408" t="s">
        <v>334</v>
      </c>
      <c r="B434" s="408" t="s">
        <v>335</v>
      </c>
      <c r="C434" s="632">
        <v>43107.0</v>
      </c>
      <c r="D434" s="408">
        <v>0.59</v>
      </c>
      <c r="E434" s="408">
        <v>54.0</v>
      </c>
      <c r="G434" s="408">
        <v>46.0</v>
      </c>
      <c r="H434" s="631">
        <f t="shared" si="62"/>
        <v>12.22222222</v>
      </c>
      <c r="I434" s="631"/>
      <c r="J434" s="631">
        <f t="shared" si="231"/>
        <v>7.777777778</v>
      </c>
    </row>
    <row r="435" ht="15.75" customHeight="1">
      <c r="A435" s="408" t="s">
        <v>334</v>
      </c>
      <c r="B435" s="408" t="s">
        <v>335</v>
      </c>
      <c r="C435" s="632">
        <v>43108.0</v>
      </c>
      <c r="D435" s="408">
        <v>0.02</v>
      </c>
      <c r="E435" s="408">
        <v>55.0</v>
      </c>
      <c r="F435" s="408">
        <v>67.0</v>
      </c>
      <c r="G435" s="408">
        <v>48.0</v>
      </c>
      <c r="H435" s="631">
        <f t="shared" si="62"/>
        <v>12.77777778</v>
      </c>
      <c r="I435" s="631">
        <f t="shared" ref="I435:J435" si="232">(F435-32)*5/9</f>
        <v>19.44444444</v>
      </c>
      <c r="J435" s="631">
        <f t="shared" si="232"/>
        <v>8.888888889</v>
      </c>
    </row>
    <row r="436" ht="15.75" customHeight="1">
      <c r="A436" s="408" t="s">
        <v>334</v>
      </c>
      <c r="B436" s="408" t="s">
        <v>335</v>
      </c>
      <c r="C436" s="632">
        <v>43109.0</v>
      </c>
      <c r="D436" s="408">
        <v>0.01</v>
      </c>
      <c r="E436" s="408">
        <v>56.0</v>
      </c>
      <c r="H436" s="631">
        <f t="shared" si="62"/>
        <v>13.33333333</v>
      </c>
      <c r="I436" s="631"/>
      <c r="J436" s="631"/>
    </row>
    <row r="437" ht="15.75" customHeight="1">
      <c r="A437" s="408" t="s">
        <v>334</v>
      </c>
      <c r="B437" s="408" t="s">
        <v>335</v>
      </c>
      <c r="C437" s="632">
        <v>43110.0</v>
      </c>
      <c r="D437" s="408">
        <v>0.0</v>
      </c>
      <c r="E437" s="408">
        <v>56.0</v>
      </c>
      <c r="F437" s="408">
        <v>69.0</v>
      </c>
      <c r="H437" s="631">
        <f t="shared" si="62"/>
        <v>13.33333333</v>
      </c>
      <c r="I437" s="631">
        <f t="shared" ref="I437:I439" si="233">(F437-32)*5/9</f>
        <v>20.55555556</v>
      </c>
      <c r="J437" s="631"/>
    </row>
    <row r="438" ht="15.75" customHeight="1">
      <c r="A438" s="408" t="s">
        <v>334</v>
      </c>
      <c r="B438" s="408" t="s">
        <v>335</v>
      </c>
      <c r="C438" s="632">
        <v>43111.0</v>
      </c>
      <c r="D438" s="408">
        <v>0.08</v>
      </c>
      <c r="E438" s="408">
        <v>55.0</v>
      </c>
      <c r="F438" s="408">
        <v>69.0</v>
      </c>
      <c r="H438" s="631">
        <f t="shared" si="62"/>
        <v>12.77777778</v>
      </c>
      <c r="I438" s="631">
        <f t="shared" si="233"/>
        <v>20.55555556</v>
      </c>
      <c r="J438" s="631"/>
    </row>
    <row r="439" ht="15.75" customHeight="1">
      <c r="A439" s="408" t="s">
        <v>334</v>
      </c>
      <c r="B439" s="408" t="s">
        <v>335</v>
      </c>
      <c r="C439" s="632">
        <v>43112.0</v>
      </c>
      <c r="D439" s="408">
        <v>0.01</v>
      </c>
      <c r="E439" s="408">
        <v>54.0</v>
      </c>
      <c r="F439" s="408">
        <v>68.0</v>
      </c>
      <c r="G439" s="408">
        <v>48.0</v>
      </c>
      <c r="H439" s="631">
        <f t="shared" si="62"/>
        <v>12.22222222</v>
      </c>
      <c r="I439" s="631">
        <f t="shared" si="233"/>
        <v>20</v>
      </c>
      <c r="J439" s="631">
        <f>(G439-32)*5/9</f>
        <v>8.888888889</v>
      </c>
    </row>
    <row r="440" ht="15.75" customHeight="1">
      <c r="A440" s="408" t="s">
        <v>334</v>
      </c>
      <c r="B440" s="408" t="s">
        <v>335</v>
      </c>
      <c r="C440" s="632">
        <v>43113.0</v>
      </c>
      <c r="D440" s="408">
        <v>0.67</v>
      </c>
      <c r="E440" s="408">
        <v>54.0</v>
      </c>
      <c r="H440" s="631">
        <f t="shared" si="62"/>
        <v>12.22222222</v>
      </c>
      <c r="I440" s="631"/>
      <c r="J440" s="631"/>
    </row>
    <row r="441" ht="15.75" customHeight="1">
      <c r="A441" s="408" t="s">
        <v>334</v>
      </c>
      <c r="B441" s="408" t="s">
        <v>335</v>
      </c>
      <c r="C441" s="632">
        <v>43114.0</v>
      </c>
      <c r="D441" s="408">
        <v>0.02</v>
      </c>
      <c r="E441" s="408">
        <v>56.0</v>
      </c>
      <c r="F441" s="408">
        <v>69.0</v>
      </c>
      <c r="G441" s="408">
        <v>49.0</v>
      </c>
      <c r="H441" s="631">
        <f t="shared" si="62"/>
        <v>13.33333333</v>
      </c>
      <c r="I441" s="631">
        <f t="shared" ref="I441:J441" si="234">(F441-32)*5/9</f>
        <v>20.55555556</v>
      </c>
      <c r="J441" s="631">
        <f t="shared" si="234"/>
        <v>9.444444444</v>
      </c>
    </row>
    <row r="442" ht="15.75" customHeight="1">
      <c r="A442" s="408" t="s">
        <v>334</v>
      </c>
      <c r="B442" s="408" t="s">
        <v>335</v>
      </c>
      <c r="C442" s="632">
        <v>43115.0</v>
      </c>
      <c r="D442" s="408">
        <v>0.0</v>
      </c>
      <c r="E442" s="408">
        <v>54.0</v>
      </c>
      <c r="F442" s="408">
        <v>68.0</v>
      </c>
      <c r="G442" s="408">
        <v>50.0</v>
      </c>
      <c r="H442" s="631">
        <f t="shared" si="62"/>
        <v>12.22222222</v>
      </c>
      <c r="I442" s="631">
        <f t="shared" ref="I442:J442" si="235">(F442-32)*5/9</f>
        <v>20</v>
      </c>
      <c r="J442" s="631">
        <f t="shared" si="235"/>
        <v>10</v>
      </c>
    </row>
    <row r="443" ht="15.75" customHeight="1">
      <c r="A443" s="408" t="s">
        <v>334</v>
      </c>
      <c r="B443" s="408" t="s">
        <v>335</v>
      </c>
      <c r="C443" s="632">
        <v>43116.0</v>
      </c>
      <c r="D443" s="408">
        <v>0.0</v>
      </c>
      <c r="E443" s="408">
        <v>55.0</v>
      </c>
      <c r="G443" s="408">
        <v>47.0</v>
      </c>
      <c r="H443" s="631">
        <f t="shared" si="62"/>
        <v>12.77777778</v>
      </c>
      <c r="I443" s="631"/>
      <c r="J443" s="631">
        <f>(G443-32)*5/9</f>
        <v>8.333333333</v>
      </c>
    </row>
    <row r="444" ht="15.75" customHeight="1">
      <c r="A444" s="408" t="s">
        <v>334</v>
      </c>
      <c r="B444" s="408" t="s">
        <v>335</v>
      </c>
      <c r="C444" s="632">
        <v>43117.0</v>
      </c>
      <c r="E444" s="408">
        <v>55.0</v>
      </c>
      <c r="F444" s="408">
        <v>68.0</v>
      </c>
      <c r="G444" s="408">
        <v>47.0</v>
      </c>
      <c r="H444" s="631">
        <f t="shared" si="62"/>
        <v>12.77777778</v>
      </c>
      <c r="I444" s="631">
        <f t="shared" ref="I444:J444" si="236">(F444-32)*5/9</f>
        <v>20</v>
      </c>
      <c r="J444" s="631">
        <f t="shared" si="236"/>
        <v>8.333333333</v>
      </c>
    </row>
    <row r="445" ht="15.75" customHeight="1">
      <c r="A445" s="408" t="s">
        <v>334</v>
      </c>
      <c r="B445" s="408" t="s">
        <v>335</v>
      </c>
      <c r="C445" s="632">
        <v>43118.0</v>
      </c>
      <c r="D445" s="408">
        <v>0.16</v>
      </c>
      <c r="E445" s="408">
        <v>52.0</v>
      </c>
      <c r="F445" s="408">
        <v>65.0</v>
      </c>
      <c r="H445" s="631">
        <f t="shared" si="62"/>
        <v>11.11111111</v>
      </c>
      <c r="I445" s="631">
        <f>(F445-32)*5/9</f>
        <v>18.33333333</v>
      </c>
      <c r="J445" s="631"/>
    </row>
    <row r="446" ht="15.75" customHeight="1">
      <c r="A446" s="408" t="s">
        <v>334</v>
      </c>
      <c r="B446" s="408" t="s">
        <v>335</v>
      </c>
      <c r="C446" s="632">
        <v>43119.0</v>
      </c>
      <c r="D446" s="408">
        <v>0.0</v>
      </c>
      <c r="E446" s="408">
        <v>55.0</v>
      </c>
      <c r="H446" s="631">
        <f t="shared" si="62"/>
        <v>12.77777778</v>
      </c>
      <c r="I446" s="631"/>
      <c r="J446" s="631"/>
    </row>
    <row r="447" ht="15.75" customHeight="1">
      <c r="A447" s="408" t="s">
        <v>334</v>
      </c>
      <c r="B447" s="408" t="s">
        <v>335</v>
      </c>
      <c r="C447" s="632">
        <v>43120.0</v>
      </c>
      <c r="D447" s="408">
        <v>0.24</v>
      </c>
      <c r="E447" s="408">
        <v>51.0</v>
      </c>
      <c r="F447" s="408">
        <v>69.0</v>
      </c>
      <c r="H447" s="631">
        <f t="shared" si="62"/>
        <v>10.55555556</v>
      </c>
      <c r="I447" s="631">
        <f>(F447-32)*5/9</f>
        <v>20.55555556</v>
      </c>
      <c r="J447" s="631"/>
    </row>
    <row r="448" ht="15.75" customHeight="1">
      <c r="A448" s="408" t="s">
        <v>334</v>
      </c>
      <c r="B448" s="408" t="s">
        <v>335</v>
      </c>
      <c r="C448" s="632">
        <v>43121.0</v>
      </c>
      <c r="D448" s="408">
        <v>0.31</v>
      </c>
      <c r="E448" s="408">
        <v>53.0</v>
      </c>
      <c r="G448" s="408">
        <v>43.0</v>
      </c>
      <c r="H448" s="631">
        <f t="shared" si="62"/>
        <v>11.66666667</v>
      </c>
      <c r="I448" s="631"/>
      <c r="J448" s="631">
        <f>(G448-32)*5/9</f>
        <v>6.111111111</v>
      </c>
    </row>
    <row r="449" ht="15.75" customHeight="1">
      <c r="A449" s="408" t="s">
        <v>334</v>
      </c>
      <c r="B449" s="408" t="s">
        <v>335</v>
      </c>
      <c r="C449" s="632">
        <v>43122.0</v>
      </c>
      <c r="D449" s="408">
        <v>0.0</v>
      </c>
      <c r="E449" s="408">
        <v>53.0</v>
      </c>
      <c r="F449" s="408">
        <v>69.0</v>
      </c>
      <c r="H449" s="631">
        <f t="shared" si="62"/>
        <v>11.66666667</v>
      </c>
      <c r="I449" s="631">
        <f t="shared" ref="I449:I451" si="237">(F449-32)*5/9</f>
        <v>20.55555556</v>
      </c>
      <c r="J449" s="631"/>
    </row>
    <row r="450" ht="15.75" customHeight="1">
      <c r="A450" s="408" t="s">
        <v>334</v>
      </c>
      <c r="B450" s="408" t="s">
        <v>335</v>
      </c>
      <c r="C450" s="632">
        <v>43123.0</v>
      </c>
      <c r="E450" s="408">
        <v>54.0</v>
      </c>
      <c r="F450" s="408">
        <v>65.0</v>
      </c>
      <c r="G450" s="408">
        <v>46.0</v>
      </c>
      <c r="H450" s="631">
        <f t="shared" si="62"/>
        <v>12.22222222</v>
      </c>
      <c r="I450" s="631">
        <f t="shared" si="237"/>
        <v>18.33333333</v>
      </c>
      <c r="J450" s="631">
        <f t="shared" ref="J450:J453" si="238">(G450-32)*5/9</f>
        <v>7.777777778</v>
      </c>
    </row>
    <row r="451" ht="15.75" customHeight="1">
      <c r="A451" s="408" t="s">
        <v>334</v>
      </c>
      <c r="B451" s="408" t="s">
        <v>335</v>
      </c>
      <c r="C451" s="632">
        <v>43124.0</v>
      </c>
      <c r="D451" s="408">
        <v>0.51</v>
      </c>
      <c r="E451" s="408">
        <v>51.0</v>
      </c>
      <c r="F451" s="408">
        <v>63.0</v>
      </c>
      <c r="G451" s="408">
        <v>45.0</v>
      </c>
      <c r="H451" s="631">
        <f t="shared" si="62"/>
        <v>10.55555556</v>
      </c>
      <c r="I451" s="631">
        <f t="shared" si="237"/>
        <v>17.22222222</v>
      </c>
      <c r="J451" s="631">
        <f t="shared" si="238"/>
        <v>7.222222222</v>
      </c>
    </row>
    <row r="452" ht="15.75" customHeight="1">
      <c r="A452" s="408" t="s">
        <v>334</v>
      </c>
      <c r="B452" s="408" t="s">
        <v>335</v>
      </c>
      <c r="C452" s="632">
        <v>43125.0</v>
      </c>
      <c r="D452" s="408">
        <v>0.2</v>
      </c>
      <c r="E452" s="408">
        <v>55.0</v>
      </c>
      <c r="G452" s="408">
        <v>44.0</v>
      </c>
      <c r="H452" s="631">
        <f t="shared" si="62"/>
        <v>12.77777778</v>
      </c>
      <c r="I452" s="631"/>
      <c r="J452" s="631">
        <f t="shared" si="238"/>
        <v>6.666666667</v>
      </c>
    </row>
    <row r="453" ht="15.75" customHeight="1">
      <c r="A453" s="408" t="s">
        <v>334</v>
      </c>
      <c r="B453" s="408" t="s">
        <v>335</v>
      </c>
      <c r="C453" s="632">
        <v>43126.0</v>
      </c>
      <c r="D453" s="408">
        <v>0.01</v>
      </c>
      <c r="E453" s="408">
        <v>56.0</v>
      </c>
      <c r="G453" s="408">
        <v>46.0</v>
      </c>
      <c r="H453" s="631">
        <f t="shared" si="62"/>
        <v>13.33333333</v>
      </c>
      <c r="I453" s="631"/>
      <c r="J453" s="631">
        <f t="shared" si="238"/>
        <v>7.777777778</v>
      </c>
    </row>
    <row r="454" ht="15.75" customHeight="1">
      <c r="A454" s="408" t="s">
        <v>334</v>
      </c>
      <c r="B454" s="408" t="s">
        <v>335</v>
      </c>
      <c r="C454" s="632">
        <v>43127.0</v>
      </c>
      <c r="D454" s="408">
        <v>0.2</v>
      </c>
      <c r="E454" s="408">
        <v>58.0</v>
      </c>
      <c r="F454" s="408">
        <v>72.0</v>
      </c>
      <c r="G454" s="408">
        <v>44.0</v>
      </c>
      <c r="H454" s="631">
        <f t="shared" si="62"/>
        <v>14.44444444</v>
      </c>
      <c r="I454" s="631">
        <f t="shared" ref="I454:J454" si="239">(F454-32)*5/9</f>
        <v>22.22222222</v>
      </c>
      <c r="J454" s="631">
        <f t="shared" si="239"/>
        <v>6.666666667</v>
      </c>
    </row>
    <row r="455" ht="15.75" customHeight="1">
      <c r="A455" s="408" t="s">
        <v>334</v>
      </c>
      <c r="B455" s="408" t="s">
        <v>335</v>
      </c>
      <c r="C455" s="632">
        <v>43128.0</v>
      </c>
      <c r="D455" s="408">
        <v>0.01</v>
      </c>
      <c r="E455" s="408">
        <v>57.0</v>
      </c>
      <c r="F455" s="408">
        <v>72.0</v>
      </c>
      <c r="G455" s="408">
        <v>44.0</v>
      </c>
      <c r="H455" s="631">
        <f t="shared" si="62"/>
        <v>13.88888889</v>
      </c>
      <c r="I455" s="631">
        <f t="shared" ref="I455:J455" si="240">(F455-32)*5/9</f>
        <v>22.22222222</v>
      </c>
      <c r="J455" s="631">
        <f t="shared" si="240"/>
        <v>6.666666667</v>
      </c>
    </row>
    <row r="456" ht="15.75" customHeight="1">
      <c r="A456" s="408" t="s">
        <v>334</v>
      </c>
      <c r="B456" s="408" t="s">
        <v>335</v>
      </c>
      <c r="C456" s="632">
        <v>43129.0</v>
      </c>
      <c r="D456" s="408">
        <v>0.0</v>
      </c>
      <c r="E456" s="408">
        <v>56.0</v>
      </c>
      <c r="F456" s="408">
        <v>73.0</v>
      </c>
      <c r="G456" s="408">
        <v>45.0</v>
      </c>
      <c r="H456" s="631">
        <f t="shared" si="62"/>
        <v>13.33333333</v>
      </c>
      <c r="I456" s="631">
        <f t="shared" ref="I456:J456" si="241">(F456-32)*5/9</f>
        <v>22.77777778</v>
      </c>
      <c r="J456" s="631">
        <f t="shared" si="241"/>
        <v>7.222222222</v>
      </c>
    </row>
    <row r="457" ht="15.75" customHeight="1">
      <c r="A457" s="408" t="s">
        <v>334</v>
      </c>
      <c r="B457" s="408" t="s">
        <v>335</v>
      </c>
      <c r="C457" s="632">
        <v>43130.0</v>
      </c>
      <c r="D457" s="408">
        <v>0.12</v>
      </c>
      <c r="E457" s="408">
        <v>57.0</v>
      </c>
      <c r="G457" s="408">
        <v>44.0</v>
      </c>
      <c r="H457" s="631">
        <f t="shared" si="62"/>
        <v>13.88888889</v>
      </c>
      <c r="I457" s="631"/>
      <c r="J457" s="631">
        <f>(G457-32)*5/9</f>
        <v>6.666666667</v>
      </c>
    </row>
    <row r="458" ht="15.75" customHeight="1">
      <c r="A458" s="408" t="s">
        <v>334</v>
      </c>
      <c r="B458" s="408" t="s">
        <v>335</v>
      </c>
      <c r="C458" s="632">
        <v>43131.0</v>
      </c>
      <c r="D458" s="408">
        <v>0.0</v>
      </c>
      <c r="E458" s="408">
        <v>55.0</v>
      </c>
      <c r="F458" s="408">
        <v>70.0</v>
      </c>
      <c r="G458" s="408">
        <v>43.0</v>
      </c>
      <c r="H458" s="631">
        <f t="shared" si="62"/>
        <v>12.77777778</v>
      </c>
      <c r="I458" s="631">
        <f t="shared" ref="I458:J458" si="242">(F458-32)*5/9</f>
        <v>21.11111111</v>
      </c>
      <c r="J458" s="631">
        <f t="shared" si="242"/>
        <v>6.111111111</v>
      </c>
    </row>
    <row r="459" ht="15.75" customHeight="1">
      <c r="A459" s="408" t="s">
        <v>334</v>
      </c>
      <c r="B459" s="408" t="s">
        <v>335</v>
      </c>
      <c r="C459" s="632">
        <v>43132.0</v>
      </c>
      <c r="D459" s="408">
        <v>0.04</v>
      </c>
      <c r="E459" s="408">
        <v>56.0</v>
      </c>
      <c r="F459" s="408">
        <v>70.0</v>
      </c>
      <c r="G459" s="408">
        <v>46.0</v>
      </c>
      <c r="H459" s="631">
        <f t="shared" si="62"/>
        <v>13.33333333</v>
      </c>
      <c r="I459" s="631">
        <f t="shared" ref="I459:J459" si="243">(F459-32)*5/9</f>
        <v>21.11111111</v>
      </c>
      <c r="J459" s="631">
        <f t="shared" si="243"/>
        <v>7.777777778</v>
      </c>
    </row>
    <row r="460" ht="15.75" customHeight="1">
      <c r="A460" s="408" t="s">
        <v>334</v>
      </c>
      <c r="B460" s="408" t="s">
        <v>335</v>
      </c>
      <c r="C460" s="632">
        <v>43133.0</v>
      </c>
      <c r="D460" s="408">
        <v>0.0</v>
      </c>
      <c r="E460" s="408">
        <v>59.0</v>
      </c>
      <c r="G460" s="408">
        <v>49.0</v>
      </c>
      <c r="H460" s="631">
        <f t="shared" si="62"/>
        <v>15</v>
      </c>
      <c r="I460" s="631"/>
      <c r="J460" s="631">
        <f>(G460-32)*5/9</f>
        <v>9.444444444</v>
      </c>
    </row>
    <row r="461" ht="15.75" customHeight="1">
      <c r="A461" s="408" t="s">
        <v>334</v>
      </c>
      <c r="B461" s="408" t="s">
        <v>335</v>
      </c>
      <c r="C461" s="632">
        <v>43134.0</v>
      </c>
      <c r="D461" s="408">
        <v>0.03</v>
      </c>
      <c r="E461" s="408">
        <v>57.0</v>
      </c>
      <c r="F461" s="408">
        <v>71.0</v>
      </c>
      <c r="G461" s="408">
        <v>51.0</v>
      </c>
      <c r="H461" s="631">
        <f t="shared" si="62"/>
        <v>13.88888889</v>
      </c>
      <c r="I461" s="631">
        <f t="shared" ref="I461:J461" si="244">(F461-32)*5/9</f>
        <v>21.66666667</v>
      </c>
      <c r="J461" s="631">
        <f t="shared" si="244"/>
        <v>10.55555556</v>
      </c>
    </row>
    <row r="462" ht="15.75" customHeight="1">
      <c r="A462" s="408" t="s">
        <v>334</v>
      </c>
      <c r="B462" s="408" t="s">
        <v>335</v>
      </c>
      <c r="C462" s="632">
        <v>43135.0</v>
      </c>
      <c r="D462" s="408">
        <v>0.0</v>
      </c>
      <c r="E462" s="408">
        <v>57.0</v>
      </c>
      <c r="G462" s="408">
        <v>46.0</v>
      </c>
      <c r="H462" s="631">
        <f t="shared" si="62"/>
        <v>13.88888889</v>
      </c>
      <c r="I462" s="631"/>
      <c r="J462" s="631">
        <f t="shared" ref="J462:J463" si="245">(G462-32)*5/9</f>
        <v>7.777777778</v>
      </c>
    </row>
    <row r="463" ht="15.75" customHeight="1">
      <c r="A463" s="408" t="s">
        <v>334</v>
      </c>
      <c r="B463" s="408" t="s">
        <v>335</v>
      </c>
      <c r="C463" s="632">
        <v>43136.0</v>
      </c>
      <c r="D463" s="408">
        <v>0.24</v>
      </c>
      <c r="E463" s="408">
        <v>58.0</v>
      </c>
      <c r="G463" s="408">
        <v>49.0</v>
      </c>
      <c r="H463" s="631">
        <f t="shared" si="62"/>
        <v>14.44444444</v>
      </c>
      <c r="I463" s="631"/>
      <c r="J463" s="631">
        <f t="shared" si="245"/>
        <v>9.444444444</v>
      </c>
    </row>
    <row r="464" ht="15.75" customHeight="1">
      <c r="A464" s="408" t="s">
        <v>334</v>
      </c>
      <c r="B464" s="408" t="s">
        <v>335</v>
      </c>
      <c r="C464" s="632">
        <v>43137.0</v>
      </c>
      <c r="D464" s="408">
        <v>0.0</v>
      </c>
      <c r="E464" s="408">
        <v>60.0</v>
      </c>
      <c r="F464" s="408">
        <v>74.0</v>
      </c>
      <c r="G464" s="408">
        <v>51.0</v>
      </c>
      <c r="H464" s="631">
        <f t="shared" si="62"/>
        <v>15.55555556</v>
      </c>
      <c r="I464" s="631">
        <f t="shared" ref="I464:J464" si="246">(F464-32)*5/9</f>
        <v>23.33333333</v>
      </c>
      <c r="J464" s="631">
        <f t="shared" si="246"/>
        <v>10.55555556</v>
      </c>
    </row>
    <row r="465" ht="15.75" customHeight="1">
      <c r="A465" s="408" t="s">
        <v>334</v>
      </c>
      <c r="B465" s="408" t="s">
        <v>335</v>
      </c>
      <c r="C465" s="632">
        <v>43138.0</v>
      </c>
      <c r="D465" s="408">
        <v>0.04</v>
      </c>
      <c r="E465" s="408">
        <v>57.0</v>
      </c>
      <c r="F465" s="408">
        <v>73.0</v>
      </c>
      <c r="G465" s="408">
        <v>46.0</v>
      </c>
      <c r="H465" s="631">
        <f t="shared" si="62"/>
        <v>13.88888889</v>
      </c>
      <c r="I465" s="631">
        <f t="shared" ref="I465:J465" si="247">(F465-32)*5/9</f>
        <v>22.77777778</v>
      </c>
      <c r="J465" s="631">
        <f t="shared" si="247"/>
        <v>7.777777778</v>
      </c>
    </row>
    <row r="466" ht="15.75" customHeight="1">
      <c r="A466" s="408" t="s">
        <v>334</v>
      </c>
      <c r="B466" s="408" t="s">
        <v>335</v>
      </c>
      <c r="C466" s="632">
        <v>43139.0</v>
      </c>
      <c r="D466" s="408">
        <v>0.83</v>
      </c>
      <c r="E466" s="408">
        <v>56.0</v>
      </c>
      <c r="F466" s="408">
        <v>72.0</v>
      </c>
      <c r="H466" s="631">
        <f t="shared" si="62"/>
        <v>13.33333333</v>
      </c>
      <c r="I466" s="631">
        <f t="shared" ref="I466:I467" si="248">(F466-32)*5/9</f>
        <v>22.22222222</v>
      </c>
      <c r="J466" s="631"/>
    </row>
    <row r="467" ht="15.75" customHeight="1">
      <c r="A467" s="408" t="s">
        <v>334</v>
      </c>
      <c r="B467" s="408" t="s">
        <v>335</v>
      </c>
      <c r="C467" s="632">
        <v>43140.0</v>
      </c>
      <c r="D467" s="408">
        <v>0.08</v>
      </c>
      <c r="E467" s="408">
        <v>55.0</v>
      </c>
      <c r="F467" s="408">
        <v>71.0</v>
      </c>
      <c r="G467" s="408">
        <v>49.0</v>
      </c>
      <c r="H467" s="631">
        <f t="shared" si="62"/>
        <v>12.77777778</v>
      </c>
      <c r="I467" s="631">
        <f t="shared" si="248"/>
        <v>21.66666667</v>
      </c>
      <c r="J467" s="631">
        <f>(G467-32)*5/9</f>
        <v>9.444444444</v>
      </c>
    </row>
    <row r="468" ht="15.75" customHeight="1">
      <c r="A468" s="408" t="s">
        <v>334</v>
      </c>
      <c r="B468" s="408" t="s">
        <v>335</v>
      </c>
      <c r="C468" s="632">
        <v>43141.0</v>
      </c>
      <c r="D468" s="408">
        <v>0.2</v>
      </c>
      <c r="E468" s="408">
        <v>54.0</v>
      </c>
      <c r="H468" s="631">
        <f t="shared" si="62"/>
        <v>12.22222222</v>
      </c>
      <c r="I468" s="631"/>
      <c r="J468" s="631"/>
    </row>
    <row r="469" ht="15.75" customHeight="1">
      <c r="A469" s="408" t="s">
        <v>334</v>
      </c>
      <c r="B469" s="408" t="s">
        <v>335</v>
      </c>
      <c r="C469" s="632">
        <v>43142.0</v>
      </c>
      <c r="D469" s="408">
        <v>0.59</v>
      </c>
      <c r="E469" s="408">
        <v>53.0</v>
      </c>
      <c r="H469" s="631">
        <f t="shared" si="62"/>
        <v>11.66666667</v>
      </c>
      <c r="I469" s="631"/>
      <c r="J469" s="631"/>
    </row>
    <row r="470" ht="15.75" customHeight="1">
      <c r="A470" s="408" t="s">
        <v>334</v>
      </c>
      <c r="B470" s="408" t="s">
        <v>335</v>
      </c>
      <c r="C470" s="632">
        <v>43143.0</v>
      </c>
      <c r="D470" s="408">
        <v>0.0</v>
      </c>
      <c r="E470" s="408">
        <v>58.0</v>
      </c>
      <c r="G470" s="408">
        <v>44.0</v>
      </c>
      <c r="H470" s="631">
        <f t="shared" si="62"/>
        <v>14.44444444</v>
      </c>
      <c r="I470" s="631"/>
      <c r="J470" s="631">
        <f>(G470-32)*5/9</f>
        <v>6.666666667</v>
      </c>
    </row>
    <row r="471" ht="15.75" customHeight="1">
      <c r="A471" s="408" t="s">
        <v>334</v>
      </c>
      <c r="B471" s="408" t="s">
        <v>335</v>
      </c>
      <c r="C471" s="632">
        <v>43144.0</v>
      </c>
      <c r="D471" s="408">
        <v>0.03</v>
      </c>
      <c r="E471" s="408">
        <v>56.0</v>
      </c>
      <c r="F471" s="408">
        <v>69.0</v>
      </c>
      <c r="G471" s="408">
        <v>49.0</v>
      </c>
      <c r="H471" s="631">
        <f t="shared" si="62"/>
        <v>13.33333333</v>
      </c>
      <c r="I471" s="631">
        <f t="shared" ref="I471:J471" si="249">(F471-32)*5/9</f>
        <v>20.55555556</v>
      </c>
      <c r="J471" s="631">
        <f t="shared" si="249"/>
        <v>9.444444444</v>
      </c>
    </row>
    <row r="472" ht="15.75" customHeight="1">
      <c r="A472" s="408" t="s">
        <v>334</v>
      </c>
      <c r="B472" s="408" t="s">
        <v>335</v>
      </c>
      <c r="C472" s="632">
        <v>43145.0</v>
      </c>
      <c r="D472" s="408">
        <v>0.0</v>
      </c>
      <c r="E472" s="408">
        <v>56.0</v>
      </c>
      <c r="F472" s="408">
        <v>68.0</v>
      </c>
      <c r="H472" s="631">
        <f t="shared" si="62"/>
        <v>13.33333333</v>
      </c>
      <c r="I472" s="631">
        <f>(F472-32)*5/9</f>
        <v>20</v>
      </c>
      <c r="J472" s="631"/>
    </row>
    <row r="473" ht="15.75" customHeight="1">
      <c r="A473" s="408" t="s">
        <v>334</v>
      </c>
      <c r="B473" s="408" t="s">
        <v>335</v>
      </c>
      <c r="C473" s="632">
        <v>43146.0</v>
      </c>
      <c r="D473" s="408">
        <v>0.03</v>
      </c>
      <c r="E473" s="408">
        <v>57.0</v>
      </c>
      <c r="G473" s="408">
        <v>50.0</v>
      </c>
      <c r="H473" s="631">
        <f t="shared" si="62"/>
        <v>13.88888889</v>
      </c>
      <c r="I473" s="631"/>
      <c r="J473" s="631">
        <f>(G473-32)*5/9</f>
        <v>10</v>
      </c>
    </row>
    <row r="474" ht="15.75" customHeight="1">
      <c r="A474" s="633" t="s">
        <v>334</v>
      </c>
      <c r="B474" s="633" t="s">
        <v>335</v>
      </c>
      <c r="C474" s="634">
        <v>43147.0</v>
      </c>
      <c r="D474" s="633">
        <v>0.02</v>
      </c>
      <c r="E474" s="633">
        <v>56.0</v>
      </c>
      <c r="F474" s="633">
        <v>66.0</v>
      </c>
      <c r="G474" s="633">
        <v>47.0</v>
      </c>
      <c r="H474" s="631">
        <f t="shared" si="62"/>
        <v>13.33333333</v>
      </c>
      <c r="I474" s="631">
        <f t="shared" ref="I474:J474" si="250">(F474-32)*5/9</f>
        <v>18.88888889</v>
      </c>
      <c r="J474" s="631">
        <f t="shared" si="250"/>
        <v>8.333333333</v>
      </c>
      <c r="L474" s="633"/>
      <c r="M474" s="633"/>
      <c r="N474" s="633"/>
      <c r="O474" s="633"/>
      <c r="P474" s="633"/>
      <c r="Q474" s="633"/>
      <c r="R474" s="633"/>
      <c r="S474" s="633"/>
      <c r="T474" s="633"/>
      <c r="U474" s="633"/>
      <c r="V474" s="633"/>
      <c r="W474" s="633"/>
      <c r="X474" s="633"/>
    </row>
    <row r="475" ht="15.75" customHeight="1">
      <c r="A475" s="633" t="s">
        <v>334</v>
      </c>
      <c r="B475" s="633" t="s">
        <v>335</v>
      </c>
      <c r="C475" s="634">
        <v>43148.0</v>
      </c>
      <c r="D475" s="633">
        <v>0.71</v>
      </c>
      <c r="E475" s="633">
        <v>54.0</v>
      </c>
      <c r="F475" s="633"/>
      <c r="G475" s="633"/>
      <c r="H475" s="631">
        <f t="shared" si="62"/>
        <v>12.22222222</v>
      </c>
      <c r="I475" s="631"/>
      <c r="J475" s="631"/>
      <c r="L475" s="633"/>
      <c r="M475" s="633"/>
      <c r="N475" s="633"/>
      <c r="O475" s="633"/>
      <c r="P475" s="633"/>
      <c r="Q475" s="633"/>
      <c r="R475" s="633"/>
      <c r="S475" s="633"/>
      <c r="T475" s="633"/>
      <c r="U475" s="633"/>
      <c r="V475" s="633"/>
      <c r="W475" s="633"/>
      <c r="X475" s="633"/>
    </row>
    <row r="476" ht="15.75" customHeight="1">
      <c r="A476" s="408" t="s">
        <v>334</v>
      </c>
      <c r="B476" s="408" t="s">
        <v>335</v>
      </c>
      <c r="C476" s="632">
        <v>43149.0</v>
      </c>
      <c r="D476" s="408">
        <v>0.12</v>
      </c>
      <c r="E476" s="408">
        <v>57.0</v>
      </c>
      <c r="G476" s="408">
        <v>46.0</v>
      </c>
      <c r="H476" s="631">
        <f t="shared" si="62"/>
        <v>13.88888889</v>
      </c>
      <c r="I476" s="631"/>
      <c r="J476" s="631">
        <f>(G476-32)*5/9</f>
        <v>7.777777778</v>
      </c>
    </row>
    <row r="477" ht="15.75" customHeight="1">
      <c r="A477" s="408" t="s">
        <v>334</v>
      </c>
      <c r="B477" s="408" t="s">
        <v>335</v>
      </c>
      <c r="C477" s="632">
        <v>43150.0</v>
      </c>
      <c r="D477" s="408">
        <v>0.24</v>
      </c>
      <c r="E477" s="408">
        <v>56.0</v>
      </c>
      <c r="F477" s="408">
        <v>73.0</v>
      </c>
      <c r="H477" s="631">
        <f t="shared" si="62"/>
        <v>13.33333333</v>
      </c>
      <c r="I477" s="631">
        <f t="shared" ref="I477:I480" si="251">(F477-32)*5/9</f>
        <v>22.77777778</v>
      </c>
      <c r="J477" s="631"/>
    </row>
    <row r="478" ht="15.75" customHeight="1">
      <c r="A478" s="408" t="s">
        <v>334</v>
      </c>
      <c r="B478" s="408" t="s">
        <v>335</v>
      </c>
      <c r="C478" s="632">
        <v>43151.0</v>
      </c>
      <c r="D478" s="408">
        <v>0.04</v>
      </c>
      <c r="E478" s="408">
        <v>54.0</v>
      </c>
      <c r="F478" s="408">
        <v>68.0</v>
      </c>
      <c r="G478" s="408">
        <v>44.0</v>
      </c>
      <c r="H478" s="631">
        <f t="shared" si="62"/>
        <v>12.22222222</v>
      </c>
      <c r="I478" s="631">
        <f t="shared" si="251"/>
        <v>20</v>
      </c>
      <c r="J478" s="631">
        <f t="shared" ref="J478:J480" si="252">(G478-32)*5/9</f>
        <v>6.666666667</v>
      </c>
    </row>
    <row r="479" ht="15.75" customHeight="1">
      <c r="A479" s="408" t="s">
        <v>334</v>
      </c>
      <c r="B479" s="408" t="s">
        <v>335</v>
      </c>
      <c r="C479" s="632">
        <v>43152.0</v>
      </c>
      <c r="D479" s="408">
        <v>0.83</v>
      </c>
      <c r="E479" s="408">
        <v>50.0</v>
      </c>
      <c r="F479" s="408">
        <v>67.0</v>
      </c>
      <c r="G479" s="408">
        <v>40.0</v>
      </c>
      <c r="H479" s="631">
        <f t="shared" si="62"/>
        <v>10</v>
      </c>
      <c r="I479" s="631">
        <f t="shared" si="251"/>
        <v>19.44444444</v>
      </c>
      <c r="J479" s="631">
        <f t="shared" si="252"/>
        <v>4.444444444</v>
      </c>
    </row>
    <row r="480" ht="15.75" customHeight="1">
      <c r="A480" s="408" t="s">
        <v>334</v>
      </c>
      <c r="B480" s="408" t="s">
        <v>335</v>
      </c>
      <c r="C480" s="632">
        <v>43153.0</v>
      </c>
      <c r="D480" s="408">
        <v>0.16</v>
      </c>
      <c r="E480" s="408">
        <v>53.0</v>
      </c>
      <c r="F480" s="408">
        <v>66.0</v>
      </c>
      <c r="G480" s="408">
        <v>41.0</v>
      </c>
      <c r="H480" s="631">
        <f t="shared" si="62"/>
        <v>11.66666667</v>
      </c>
      <c r="I480" s="631">
        <f t="shared" si="251"/>
        <v>18.88888889</v>
      </c>
      <c r="J480" s="631">
        <f t="shared" si="252"/>
        <v>5</v>
      </c>
    </row>
    <row r="481" ht="15.75" customHeight="1">
      <c r="A481" s="408" t="s">
        <v>334</v>
      </c>
      <c r="B481" s="408" t="s">
        <v>335</v>
      </c>
      <c r="C481" s="632">
        <v>43154.0</v>
      </c>
      <c r="D481" s="408">
        <v>0.28</v>
      </c>
      <c r="E481" s="408">
        <v>52.0</v>
      </c>
      <c r="H481" s="631">
        <f t="shared" si="62"/>
        <v>11.11111111</v>
      </c>
      <c r="I481" s="631"/>
      <c r="J481" s="631"/>
    </row>
    <row r="482" ht="15.75" customHeight="1">
      <c r="A482" s="408" t="s">
        <v>334</v>
      </c>
      <c r="B482" s="408" t="s">
        <v>335</v>
      </c>
      <c r="C482" s="632">
        <v>43155.0</v>
      </c>
      <c r="D482" s="408">
        <v>1.06</v>
      </c>
      <c r="E482" s="408">
        <v>51.0</v>
      </c>
      <c r="F482" s="408">
        <v>67.0</v>
      </c>
      <c r="G482" s="408">
        <v>44.0</v>
      </c>
      <c r="H482" s="631">
        <f t="shared" si="62"/>
        <v>10.55555556</v>
      </c>
      <c r="I482" s="631">
        <f t="shared" ref="I482:J482" si="253">(F482-32)*5/9</f>
        <v>19.44444444</v>
      </c>
      <c r="J482" s="631">
        <f t="shared" si="253"/>
        <v>6.666666667</v>
      </c>
    </row>
    <row r="483" ht="15.75" customHeight="1">
      <c r="A483" s="408" t="s">
        <v>334</v>
      </c>
      <c r="B483" s="408" t="s">
        <v>335</v>
      </c>
      <c r="C483" s="632">
        <v>43156.0</v>
      </c>
      <c r="D483" s="408">
        <v>0.28</v>
      </c>
      <c r="E483" s="408">
        <v>54.0</v>
      </c>
      <c r="G483" s="408">
        <v>45.0</v>
      </c>
      <c r="H483" s="631">
        <f t="shared" si="62"/>
        <v>12.22222222</v>
      </c>
      <c r="I483" s="631"/>
      <c r="J483" s="631">
        <f>(G483-32)*5/9</f>
        <v>7.222222222</v>
      </c>
    </row>
    <row r="484" ht="15.75" customHeight="1">
      <c r="A484" s="408" t="s">
        <v>334</v>
      </c>
      <c r="B484" s="408" t="s">
        <v>335</v>
      </c>
      <c r="C484" s="632">
        <v>43157.0</v>
      </c>
      <c r="D484" s="408">
        <v>0.01</v>
      </c>
      <c r="E484" s="408">
        <v>57.0</v>
      </c>
      <c r="F484" s="408">
        <v>68.0</v>
      </c>
      <c r="G484" s="408">
        <v>48.0</v>
      </c>
      <c r="H484" s="631">
        <f t="shared" si="62"/>
        <v>13.88888889</v>
      </c>
      <c r="I484" s="631">
        <f t="shared" ref="I484:J484" si="254">(F484-32)*5/9</f>
        <v>20</v>
      </c>
      <c r="J484" s="631">
        <f t="shared" si="254"/>
        <v>8.888888889</v>
      </c>
    </row>
    <row r="485" ht="15.75" customHeight="1">
      <c r="A485" s="408" t="s">
        <v>334</v>
      </c>
      <c r="B485" s="408" t="s">
        <v>335</v>
      </c>
      <c r="C485" s="632">
        <v>43158.0</v>
      </c>
      <c r="D485" s="408">
        <v>0.0</v>
      </c>
      <c r="E485" s="408">
        <v>56.0</v>
      </c>
      <c r="F485" s="408">
        <v>67.0</v>
      </c>
      <c r="G485" s="408">
        <v>46.0</v>
      </c>
      <c r="H485" s="631">
        <f t="shared" si="62"/>
        <v>13.33333333</v>
      </c>
      <c r="I485" s="631">
        <f t="shared" ref="I485:J485" si="255">(F485-32)*5/9</f>
        <v>19.44444444</v>
      </c>
      <c r="J485" s="631">
        <f t="shared" si="255"/>
        <v>7.777777778</v>
      </c>
    </row>
    <row r="486" ht="15.75" customHeight="1">
      <c r="A486" s="408" t="s">
        <v>334</v>
      </c>
      <c r="B486" s="408" t="s">
        <v>335</v>
      </c>
      <c r="C486" s="632">
        <v>43159.0</v>
      </c>
      <c r="D486" s="408">
        <v>0.03</v>
      </c>
      <c r="E486" s="408">
        <v>56.0</v>
      </c>
      <c r="G486" s="408">
        <v>48.0</v>
      </c>
      <c r="H486" s="631">
        <f t="shared" si="62"/>
        <v>13.33333333</v>
      </c>
      <c r="I486" s="631"/>
      <c r="J486" s="631">
        <f t="shared" ref="J486:J489" si="256">(G486-32)*5/9</f>
        <v>8.888888889</v>
      </c>
    </row>
    <row r="487" ht="15.75" customHeight="1">
      <c r="A487" s="408" t="s">
        <v>334</v>
      </c>
      <c r="B487" s="408" t="s">
        <v>335</v>
      </c>
      <c r="C487" s="632">
        <v>43160.0</v>
      </c>
      <c r="D487" s="408">
        <v>0.02</v>
      </c>
      <c r="E487" s="408">
        <v>55.0</v>
      </c>
      <c r="G487" s="408">
        <v>50.0</v>
      </c>
      <c r="H487" s="631">
        <f t="shared" si="62"/>
        <v>12.77777778</v>
      </c>
      <c r="I487" s="631"/>
      <c r="J487" s="631">
        <f t="shared" si="256"/>
        <v>10</v>
      </c>
    </row>
    <row r="488" ht="15.75" customHeight="1">
      <c r="A488" s="408" t="s">
        <v>334</v>
      </c>
      <c r="B488" s="408" t="s">
        <v>335</v>
      </c>
      <c r="C488" s="632">
        <v>43161.0</v>
      </c>
      <c r="D488" s="408">
        <v>0.02</v>
      </c>
      <c r="E488" s="408">
        <v>54.0</v>
      </c>
      <c r="G488" s="408">
        <v>42.0</v>
      </c>
      <c r="H488" s="631">
        <f t="shared" si="62"/>
        <v>12.22222222</v>
      </c>
      <c r="I488" s="631"/>
      <c r="J488" s="631">
        <f t="shared" si="256"/>
        <v>5.555555556</v>
      </c>
    </row>
    <row r="489" ht="15.75" customHeight="1">
      <c r="A489" s="408" t="s">
        <v>334</v>
      </c>
      <c r="B489" s="408" t="s">
        <v>335</v>
      </c>
      <c r="C489" s="632">
        <v>43162.0</v>
      </c>
      <c r="D489" s="408">
        <v>0.16</v>
      </c>
      <c r="E489" s="408">
        <v>56.0</v>
      </c>
      <c r="G489" s="408">
        <v>44.0</v>
      </c>
      <c r="H489" s="631">
        <f t="shared" si="62"/>
        <v>13.33333333</v>
      </c>
      <c r="I489" s="631"/>
      <c r="J489" s="631">
        <f t="shared" si="256"/>
        <v>6.666666667</v>
      </c>
    </row>
    <row r="490" ht="15.75" customHeight="1">
      <c r="A490" s="408" t="s">
        <v>334</v>
      </c>
      <c r="B490" s="408" t="s">
        <v>335</v>
      </c>
      <c r="C490" s="632">
        <v>43163.0</v>
      </c>
      <c r="D490" s="408">
        <v>0.08</v>
      </c>
      <c r="E490" s="408">
        <v>58.0</v>
      </c>
      <c r="F490" s="408">
        <v>68.0</v>
      </c>
      <c r="G490" s="408">
        <v>49.0</v>
      </c>
      <c r="H490" s="631">
        <f t="shared" si="62"/>
        <v>14.44444444</v>
      </c>
      <c r="I490" s="631">
        <f t="shared" ref="I490:J490" si="257">(F490-32)*5/9</f>
        <v>20</v>
      </c>
      <c r="J490" s="631">
        <f t="shared" si="257"/>
        <v>9.444444444</v>
      </c>
    </row>
    <row r="491" ht="15.75" customHeight="1">
      <c r="A491" s="408" t="s">
        <v>334</v>
      </c>
      <c r="B491" s="408" t="s">
        <v>335</v>
      </c>
      <c r="C491" s="632">
        <v>43164.0</v>
      </c>
      <c r="D491" s="408">
        <v>0.16</v>
      </c>
      <c r="E491" s="408">
        <v>54.0</v>
      </c>
      <c r="F491" s="408">
        <v>69.0</v>
      </c>
      <c r="G491" s="408">
        <v>48.0</v>
      </c>
      <c r="H491" s="631">
        <f t="shared" si="62"/>
        <v>12.22222222</v>
      </c>
      <c r="I491" s="631">
        <f t="shared" ref="I491:J491" si="258">(F491-32)*5/9</f>
        <v>20.55555556</v>
      </c>
      <c r="J491" s="631">
        <f t="shared" si="258"/>
        <v>8.888888889</v>
      </c>
    </row>
    <row r="492" ht="15.75" customHeight="1">
      <c r="A492" s="408" t="s">
        <v>334</v>
      </c>
      <c r="B492" s="408" t="s">
        <v>335</v>
      </c>
      <c r="C492" s="632">
        <v>43165.0</v>
      </c>
      <c r="D492" s="408">
        <v>0.08</v>
      </c>
      <c r="E492" s="408">
        <v>54.0</v>
      </c>
      <c r="G492" s="408">
        <v>45.0</v>
      </c>
      <c r="H492" s="631">
        <f t="shared" si="62"/>
        <v>12.22222222</v>
      </c>
      <c r="I492" s="631"/>
      <c r="J492" s="631">
        <f>(G492-32)*5/9</f>
        <v>7.222222222</v>
      </c>
    </row>
    <row r="493" ht="15.75" customHeight="1">
      <c r="A493" s="408" t="s">
        <v>334</v>
      </c>
      <c r="B493" s="408" t="s">
        <v>335</v>
      </c>
      <c r="C493" s="632">
        <v>43166.0</v>
      </c>
      <c r="D493" s="408">
        <v>0.24</v>
      </c>
      <c r="E493" s="408">
        <v>54.0</v>
      </c>
      <c r="F493" s="408">
        <v>67.0</v>
      </c>
      <c r="G493" s="408">
        <v>47.0</v>
      </c>
      <c r="H493" s="631">
        <f t="shared" si="62"/>
        <v>12.22222222</v>
      </c>
      <c r="I493" s="631">
        <f t="shared" ref="I493:J493" si="259">(F493-32)*5/9</f>
        <v>19.44444444</v>
      </c>
      <c r="J493" s="631">
        <f t="shared" si="259"/>
        <v>8.333333333</v>
      </c>
    </row>
    <row r="494" ht="15.75" customHeight="1">
      <c r="A494" s="408" t="s">
        <v>334</v>
      </c>
      <c r="B494" s="408" t="s">
        <v>335</v>
      </c>
      <c r="C494" s="632">
        <v>43167.0</v>
      </c>
      <c r="D494" s="408">
        <v>0.08</v>
      </c>
      <c r="E494" s="408">
        <v>55.0</v>
      </c>
      <c r="H494" s="631">
        <f t="shared" si="62"/>
        <v>12.77777778</v>
      </c>
      <c r="I494" s="631"/>
      <c r="J494" s="631"/>
    </row>
    <row r="495" ht="15.75" customHeight="1">
      <c r="A495" s="408" t="s">
        <v>334</v>
      </c>
      <c r="B495" s="408" t="s">
        <v>335</v>
      </c>
      <c r="C495" s="632">
        <v>43168.0</v>
      </c>
      <c r="D495" s="408">
        <v>1.22</v>
      </c>
      <c r="E495" s="408">
        <v>53.0</v>
      </c>
      <c r="F495" s="408">
        <v>67.0</v>
      </c>
      <c r="G495" s="408">
        <v>44.0</v>
      </c>
      <c r="H495" s="631">
        <f t="shared" si="62"/>
        <v>11.66666667</v>
      </c>
      <c r="I495" s="631">
        <f t="shared" ref="I495:J495" si="260">(F495-32)*5/9</f>
        <v>19.44444444</v>
      </c>
      <c r="J495" s="631">
        <f t="shared" si="260"/>
        <v>6.666666667</v>
      </c>
    </row>
    <row r="496" ht="15.75" customHeight="1">
      <c r="A496" s="408" t="s">
        <v>334</v>
      </c>
      <c r="B496" s="408" t="s">
        <v>335</v>
      </c>
      <c r="C496" s="632">
        <v>43169.0</v>
      </c>
      <c r="D496" s="408">
        <v>0.08</v>
      </c>
      <c r="E496" s="408">
        <v>55.0</v>
      </c>
      <c r="G496" s="408">
        <v>45.0</v>
      </c>
      <c r="H496" s="631">
        <f t="shared" si="62"/>
        <v>12.77777778</v>
      </c>
      <c r="I496" s="631"/>
      <c r="J496" s="631">
        <f>(G496-32)*5/9</f>
        <v>7.222222222</v>
      </c>
    </row>
    <row r="497" ht="15.75" customHeight="1">
      <c r="A497" s="408" t="s">
        <v>334</v>
      </c>
      <c r="B497" s="408" t="s">
        <v>335</v>
      </c>
      <c r="C497" s="632">
        <v>43170.0</v>
      </c>
      <c r="D497" s="408">
        <v>1.18</v>
      </c>
      <c r="E497" s="408">
        <v>55.0</v>
      </c>
      <c r="F497" s="408">
        <v>69.0</v>
      </c>
      <c r="G497" s="408">
        <v>46.0</v>
      </c>
      <c r="H497" s="631">
        <f t="shared" si="62"/>
        <v>12.77777778</v>
      </c>
      <c r="I497" s="631">
        <f t="shared" ref="I497:J497" si="261">(F497-32)*5/9</f>
        <v>20.55555556</v>
      </c>
      <c r="J497" s="631">
        <f t="shared" si="261"/>
        <v>7.777777778</v>
      </c>
    </row>
    <row r="498" ht="15.75" customHeight="1">
      <c r="A498" s="408" t="s">
        <v>334</v>
      </c>
      <c r="B498" s="408" t="s">
        <v>335</v>
      </c>
      <c r="C498" s="632">
        <v>43171.0</v>
      </c>
      <c r="D498" s="408">
        <v>0.16</v>
      </c>
      <c r="E498" s="408">
        <v>55.0</v>
      </c>
      <c r="F498" s="408">
        <v>68.0</v>
      </c>
      <c r="G498" s="408">
        <v>46.0</v>
      </c>
      <c r="H498" s="631">
        <f t="shared" si="62"/>
        <v>12.77777778</v>
      </c>
      <c r="I498" s="631">
        <f t="shared" ref="I498:J498" si="262">(F498-32)*5/9</f>
        <v>20</v>
      </c>
      <c r="J498" s="631">
        <f t="shared" si="262"/>
        <v>7.777777778</v>
      </c>
    </row>
    <row r="499" ht="15.75" customHeight="1">
      <c r="A499" s="408" t="s">
        <v>334</v>
      </c>
      <c r="B499" s="408" t="s">
        <v>335</v>
      </c>
      <c r="C499" s="632">
        <v>43172.0</v>
      </c>
      <c r="D499" s="408">
        <v>0.51</v>
      </c>
      <c r="E499" s="408">
        <v>53.0</v>
      </c>
      <c r="F499" s="408">
        <v>67.0</v>
      </c>
      <c r="H499" s="631">
        <f t="shared" si="62"/>
        <v>11.66666667</v>
      </c>
      <c r="I499" s="631">
        <f t="shared" ref="I499:I500" si="263">(F499-32)*5/9</f>
        <v>19.44444444</v>
      </c>
      <c r="J499" s="631"/>
    </row>
    <row r="500" ht="15.75" customHeight="1">
      <c r="A500" s="408" t="s">
        <v>334</v>
      </c>
      <c r="B500" s="408" t="s">
        <v>335</v>
      </c>
      <c r="C500" s="632">
        <v>43173.0</v>
      </c>
      <c r="D500" s="408">
        <v>0.35</v>
      </c>
      <c r="E500" s="408">
        <v>53.0</v>
      </c>
      <c r="F500" s="408">
        <v>64.0</v>
      </c>
      <c r="G500" s="408">
        <v>45.0</v>
      </c>
      <c r="H500" s="631">
        <f t="shared" si="62"/>
        <v>11.66666667</v>
      </c>
      <c r="I500" s="631">
        <f t="shared" si="263"/>
        <v>17.77777778</v>
      </c>
      <c r="J500" s="631">
        <f t="shared" ref="J500:J501" si="264">(G500-32)*5/9</f>
        <v>7.222222222</v>
      </c>
    </row>
    <row r="501" ht="15.75" customHeight="1">
      <c r="A501" s="408" t="s">
        <v>334</v>
      </c>
      <c r="B501" s="408" t="s">
        <v>335</v>
      </c>
      <c r="C501" s="632">
        <v>43174.0</v>
      </c>
      <c r="D501" s="408">
        <v>0.28</v>
      </c>
      <c r="E501" s="408">
        <v>56.0</v>
      </c>
      <c r="G501" s="408">
        <v>48.0</v>
      </c>
      <c r="H501" s="631">
        <f t="shared" si="62"/>
        <v>13.33333333</v>
      </c>
      <c r="I501" s="631"/>
      <c r="J501" s="631">
        <f t="shared" si="264"/>
        <v>8.888888889</v>
      </c>
    </row>
    <row r="502" ht="15.75" customHeight="1">
      <c r="A502" s="408" t="s">
        <v>334</v>
      </c>
      <c r="B502" s="408" t="s">
        <v>335</v>
      </c>
      <c r="C502" s="632">
        <v>43175.0</v>
      </c>
      <c r="D502" s="408">
        <v>0.0</v>
      </c>
      <c r="E502" s="408">
        <v>54.0</v>
      </c>
      <c r="F502" s="408">
        <v>68.0</v>
      </c>
      <c r="H502" s="631">
        <f t="shared" si="62"/>
        <v>12.22222222</v>
      </c>
      <c r="I502" s="631">
        <f>(F502-32)*5/9</f>
        <v>20</v>
      </c>
      <c r="J502" s="631"/>
    </row>
    <row r="503" ht="15.75" customHeight="1">
      <c r="A503" s="408" t="s">
        <v>334</v>
      </c>
      <c r="B503" s="408" t="s">
        <v>335</v>
      </c>
      <c r="C503" s="632">
        <v>43176.0</v>
      </c>
      <c r="D503" s="408">
        <v>0.55</v>
      </c>
      <c r="E503" s="408">
        <v>54.0</v>
      </c>
      <c r="G503" s="408">
        <v>47.0</v>
      </c>
      <c r="H503" s="631">
        <f t="shared" si="62"/>
        <v>12.22222222</v>
      </c>
      <c r="I503" s="631"/>
      <c r="J503" s="631">
        <f>(G503-32)*5/9</f>
        <v>8.333333333</v>
      </c>
    </row>
    <row r="504" ht="15.75" customHeight="1">
      <c r="A504" s="408" t="s">
        <v>334</v>
      </c>
      <c r="B504" s="408" t="s">
        <v>335</v>
      </c>
      <c r="C504" s="632">
        <v>43177.0</v>
      </c>
      <c r="D504" s="408">
        <v>0.01</v>
      </c>
      <c r="E504" s="408">
        <v>57.0</v>
      </c>
      <c r="F504" s="408">
        <v>65.0</v>
      </c>
      <c r="G504" s="408">
        <v>48.0</v>
      </c>
      <c r="H504" s="631">
        <f t="shared" si="62"/>
        <v>13.88888889</v>
      </c>
      <c r="I504" s="631">
        <f t="shared" ref="I504:J504" si="265">(F504-32)*5/9</f>
        <v>18.33333333</v>
      </c>
      <c r="J504" s="631">
        <f t="shared" si="265"/>
        <v>8.888888889</v>
      </c>
    </row>
    <row r="505" ht="15.75" customHeight="1">
      <c r="A505" s="408" t="s">
        <v>334</v>
      </c>
      <c r="B505" s="408" t="s">
        <v>335</v>
      </c>
      <c r="C505" s="632">
        <v>43178.0</v>
      </c>
      <c r="D505" s="408">
        <v>0.2</v>
      </c>
      <c r="E505" s="408">
        <v>56.0</v>
      </c>
      <c r="G505" s="408">
        <v>50.0</v>
      </c>
      <c r="H505" s="631">
        <f t="shared" si="62"/>
        <v>13.33333333</v>
      </c>
      <c r="I505" s="631"/>
      <c r="J505" s="631">
        <f t="shared" ref="J505:J506" si="266">(G505-32)*5/9</f>
        <v>10</v>
      </c>
    </row>
    <row r="506" ht="15.75" customHeight="1">
      <c r="A506" s="408" t="s">
        <v>334</v>
      </c>
      <c r="B506" s="408" t="s">
        <v>335</v>
      </c>
      <c r="C506" s="632">
        <v>43179.0</v>
      </c>
      <c r="D506" s="408">
        <v>0.08</v>
      </c>
      <c r="E506" s="408">
        <v>55.0</v>
      </c>
      <c r="G506" s="408">
        <v>44.0</v>
      </c>
      <c r="H506" s="631">
        <f t="shared" si="62"/>
        <v>12.77777778</v>
      </c>
      <c r="I506" s="631"/>
      <c r="J506" s="631">
        <f t="shared" si="266"/>
        <v>6.666666667</v>
      </c>
    </row>
    <row r="507" ht="15.75" customHeight="1">
      <c r="A507" s="408" t="s">
        <v>334</v>
      </c>
      <c r="B507" s="408" t="s">
        <v>335</v>
      </c>
      <c r="C507" s="632">
        <v>43180.0</v>
      </c>
      <c r="D507" s="408">
        <v>0.01</v>
      </c>
      <c r="E507" s="408">
        <v>54.0</v>
      </c>
      <c r="F507" s="408">
        <v>70.0</v>
      </c>
      <c r="G507" s="408">
        <v>47.0</v>
      </c>
      <c r="H507" s="631">
        <f t="shared" si="62"/>
        <v>12.22222222</v>
      </c>
      <c r="I507" s="631">
        <f t="shared" ref="I507:J507" si="267">(F507-32)*5/9</f>
        <v>21.11111111</v>
      </c>
      <c r="J507" s="631">
        <f t="shared" si="267"/>
        <v>8.333333333</v>
      </c>
    </row>
    <row r="508" ht="15.75" customHeight="1">
      <c r="A508" s="408" t="s">
        <v>334</v>
      </c>
      <c r="B508" s="408" t="s">
        <v>335</v>
      </c>
      <c r="C508" s="632">
        <v>43181.0</v>
      </c>
      <c r="D508" s="408">
        <v>0.01</v>
      </c>
      <c r="E508" s="408">
        <v>53.0</v>
      </c>
      <c r="G508" s="408">
        <v>42.0</v>
      </c>
      <c r="H508" s="631">
        <f t="shared" si="62"/>
        <v>11.66666667</v>
      </c>
      <c r="I508" s="631"/>
      <c r="J508" s="631">
        <f t="shared" ref="J508:J510" si="268">(G508-32)*5/9</f>
        <v>5.555555556</v>
      </c>
    </row>
    <row r="509" ht="15.75" customHeight="1">
      <c r="A509" s="408" t="s">
        <v>334</v>
      </c>
      <c r="B509" s="408" t="s">
        <v>335</v>
      </c>
      <c r="C509" s="632">
        <v>43182.0</v>
      </c>
      <c r="D509" s="408">
        <v>0.03</v>
      </c>
      <c r="E509" s="408">
        <v>55.0</v>
      </c>
      <c r="G509" s="408">
        <v>43.0</v>
      </c>
      <c r="H509" s="631">
        <f t="shared" si="62"/>
        <v>12.77777778</v>
      </c>
      <c r="I509" s="631"/>
      <c r="J509" s="631">
        <f t="shared" si="268"/>
        <v>6.111111111</v>
      </c>
    </row>
    <row r="510" ht="15.75" customHeight="1">
      <c r="A510" s="408" t="s">
        <v>334</v>
      </c>
      <c r="B510" s="408" t="s">
        <v>335</v>
      </c>
      <c r="C510" s="632">
        <v>43183.0</v>
      </c>
      <c r="D510" s="408">
        <v>0.0</v>
      </c>
      <c r="E510" s="408">
        <v>54.0</v>
      </c>
      <c r="G510" s="408">
        <v>42.0</v>
      </c>
      <c r="H510" s="631">
        <f t="shared" si="62"/>
        <v>12.22222222</v>
      </c>
      <c r="I510" s="631"/>
      <c r="J510" s="631">
        <f t="shared" si="268"/>
        <v>5.555555556</v>
      </c>
    </row>
    <row r="511" ht="15.75" customHeight="1">
      <c r="A511" s="408" t="s">
        <v>334</v>
      </c>
      <c r="B511" s="408" t="s">
        <v>335</v>
      </c>
      <c r="C511" s="632">
        <v>43184.0</v>
      </c>
      <c r="D511" s="408">
        <v>0.2</v>
      </c>
      <c r="E511" s="408">
        <v>56.0</v>
      </c>
      <c r="F511" s="408">
        <v>74.0</v>
      </c>
      <c r="G511" s="408">
        <v>44.0</v>
      </c>
      <c r="H511" s="631">
        <f t="shared" si="62"/>
        <v>13.33333333</v>
      </c>
      <c r="I511" s="631">
        <f t="shared" ref="I511:J511" si="269">(F511-32)*5/9</f>
        <v>23.33333333</v>
      </c>
      <c r="J511" s="631">
        <f t="shared" si="269"/>
        <v>6.666666667</v>
      </c>
    </row>
    <row r="512" ht="15.75" customHeight="1">
      <c r="A512" s="408" t="s">
        <v>334</v>
      </c>
      <c r="B512" s="408" t="s">
        <v>335</v>
      </c>
      <c r="C512" s="632">
        <v>43185.0</v>
      </c>
      <c r="D512" s="408">
        <v>0.0</v>
      </c>
      <c r="E512" s="408">
        <v>55.0</v>
      </c>
      <c r="F512" s="408">
        <v>69.0</v>
      </c>
      <c r="G512" s="408">
        <v>46.0</v>
      </c>
      <c r="H512" s="631">
        <f t="shared" si="62"/>
        <v>12.77777778</v>
      </c>
      <c r="I512" s="631">
        <f t="shared" ref="I512:J512" si="270">(F512-32)*5/9</f>
        <v>20.55555556</v>
      </c>
      <c r="J512" s="631">
        <f t="shared" si="270"/>
        <v>7.777777778</v>
      </c>
    </row>
    <row r="513" ht="15.75" customHeight="1">
      <c r="A513" s="408" t="s">
        <v>334</v>
      </c>
      <c r="B513" s="408" t="s">
        <v>335</v>
      </c>
      <c r="C513" s="632">
        <v>43186.0</v>
      </c>
      <c r="E513" s="408">
        <v>56.0</v>
      </c>
      <c r="H513" s="631">
        <f t="shared" si="62"/>
        <v>13.33333333</v>
      </c>
      <c r="I513" s="631"/>
      <c r="J513" s="631"/>
    </row>
    <row r="514" ht="15.75" customHeight="1">
      <c r="A514" s="408" t="s">
        <v>334</v>
      </c>
      <c r="B514" s="408" t="s">
        <v>335</v>
      </c>
      <c r="C514" s="632">
        <v>43187.0</v>
      </c>
      <c r="E514" s="408">
        <v>55.0</v>
      </c>
      <c r="F514" s="408">
        <v>70.0</v>
      </c>
      <c r="H514" s="631">
        <f t="shared" si="62"/>
        <v>12.77777778</v>
      </c>
      <c r="I514" s="631">
        <f t="shared" ref="I514:I516" si="271">(F514-32)*5/9</f>
        <v>21.11111111</v>
      </c>
      <c r="J514" s="631"/>
    </row>
    <row r="515" ht="15.75" customHeight="1">
      <c r="A515" s="408" t="s">
        <v>334</v>
      </c>
      <c r="B515" s="408" t="s">
        <v>335</v>
      </c>
      <c r="C515" s="632">
        <v>43188.0</v>
      </c>
      <c r="D515" s="408">
        <v>0.08</v>
      </c>
      <c r="E515" s="408">
        <v>54.0</v>
      </c>
      <c r="F515" s="408">
        <v>70.0</v>
      </c>
      <c r="G515" s="408">
        <v>42.0</v>
      </c>
      <c r="H515" s="631">
        <f t="shared" si="62"/>
        <v>12.22222222</v>
      </c>
      <c r="I515" s="631">
        <f t="shared" si="271"/>
        <v>21.11111111</v>
      </c>
      <c r="J515" s="631">
        <f t="shared" ref="J515:J518" si="272">(G515-32)*5/9</f>
        <v>5.555555556</v>
      </c>
    </row>
    <row r="516" ht="15.75" customHeight="1">
      <c r="A516" s="408" t="s">
        <v>334</v>
      </c>
      <c r="B516" s="408" t="s">
        <v>335</v>
      </c>
      <c r="C516" s="632">
        <v>43189.0</v>
      </c>
      <c r="D516" s="408">
        <v>0.0</v>
      </c>
      <c r="E516" s="408">
        <v>54.0</v>
      </c>
      <c r="F516" s="408">
        <v>68.0</v>
      </c>
      <c r="G516" s="408">
        <v>45.0</v>
      </c>
      <c r="H516" s="631">
        <f t="shared" si="62"/>
        <v>12.22222222</v>
      </c>
      <c r="I516" s="631">
        <f t="shared" si="271"/>
        <v>20</v>
      </c>
      <c r="J516" s="631">
        <f t="shared" si="272"/>
        <v>7.222222222</v>
      </c>
    </row>
    <row r="517" ht="15.75" customHeight="1">
      <c r="A517" s="408" t="s">
        <v>334</v>
      </c>
      <c r="B517" s="408" t="s">
        <v>335</v>
      </c>
      <c r="C517" s="632">
        <v>43190.0</v>
      </c>
      <c r="D517" s="408">
        <v>0.04</v>
      </c>
      <c r="E517" s="408">
        <v>55.0</v>
      </c>
      <c r="G517" s="408">
        <v>46.0</v>
      </c>
      <c r="H517" s="631">
        <f t="shared" si="62"/>
        <v>12.77777778</v>
      </c>
      <c r="I517" s="631"/>
      <c r="J517" s="631">
        <f t="shared" si="272"/>
        <v>7.777777778</v>
      </c>
    </row>
    <row r="518" ht="15.75" customHeight="1">
      <c r="A518" s="408" t="s">
        <v>334</v>
      </c>
      <c r="B518" s="408" t="s">
        <v>335</v>
      </c>
      <c r="C518" s="632">
        <v>43191.0</v>
      </c>
      <c r="D518" s="408">
        <v>0.0</v>
      </c>
      <c r="E518" s="408">
        <v>56.0</v>
      </c>
      <c r="G518" s="408">
        <v>44.0</v>
      </c>
      <c r="H518" s="631">
        <f t="shared" si="62"/>
        <v>13.33333333</v>
      </c>
      <c r="I518" s="631"/>
      <c r="J518" s="631">
        <f t="shared" si="272"/>
        <v>6.666666667</v>
      </c>
    </row>
    <row r="519" ht="15.75" customHeight="1">
      <c r="A519" s="408" t="s">
        <v>334</v>
      </c>
      <c r="B519" s="408" t="s">
        <v>335</v>
      </c>
      <c r="C519" s="632">
        <v>43192.0</v>
      </c>
      <c r="E519" s="408">
        <v>58.0</v>
      </c>
      <c r="F519" s="408">
        <v>73.0</v>
      </c>
      <c r="G519" s="408">
        <v>48.0</v>
      </c>
      <c r="H519" s="631">
        <f t="shared" si="62"/>
        <v>14.44444444</v>
      </c>
      <c r="I519" s="631">
        <f t="shared" ref="I519:J519" si="273">(F519-32)*5/9</f>
        <v>22.77777778</v>
      </c>
      <c r="J519" s="631">
        <f t="shared" si="273"/>
        <v>8.888888889</v>
      </c>
    </row>
    <row r="520" ht="15.75" customHeight="1">
      <c r="A520" s="408" t="s">
        <v>334</v>
      </c>
      <c r="B520" s="408" t="s">
        <v>335</v>
      </c>
      <c r="C520" s="632">
        <v>43193.0</v>
      </c>
      <c r="E520" s="408">
        <v>54.0</v>
      </c>
      <c r="F520" s="408">
        <v>71.0</v>
      </c>
      <c r="G520" s="408">
        <v>46.0</v>
      </c>
      <c r="H520" s="631">
        <f t="shared" si="62"/>
        <v>12.22222222</v>
      </c>
      <c r="I520" s="631">
        <f t="shared" ref="I520:J520" si="274">(F520-32)*5/9</f>
        <v>21.66666667</v>
      </c>
      <c r="J520" s="631">
        <f t="shared" si="274"/>
        <v>7.777777778</v>
      </c>
    </row>
    <row r="521" ht="15.75" customHeight="1">
      <c r="A521" s="408" t="s">
        <v>334</v>
      </c>
      <c r="B521" s="408" t="s">
        <v>335</v>
      </c>
      <c r="C521" s="632">
        <v>43194.0</v>
      </c>
      <c r="D521" s="408">
        <v>0.08</v>
      </c>
      <c r="E521" s="408">
        <v>54.0</v>
      </c>
      <c r="F521" s="408">
        <v>71.0</v>
      </c>
      <c r="H521" s="631">
        <f t="shared" si="62"/>
        <v>12.22222222</v>
      </c>
      <c r="I521" s="631">
        <f>(F521-32)*5/9</f>
        <v>21.66666667</v>
      </c>
      <c r="J521" s="631"/>
    </row>
    <row r="522" ht="15.75" customHeight="1">
      <c r="A522" s="408" t="s">
        <v>334</v>
      </c>
      <c r="B522" s="408" t="s">
        <v>335</v>
      </c>
      <c r="C522" s="632">
        <v>43195.0</v>
      </c>
      <c r="D522" s="408">
        <v>0.0</v>
      </c>
      <c r="E522" s="408">
        <v>54.0</v>
      </c>
      <c r="G522" s="408">
        <v>43.0</v>
      </c>
      <c r="H522" s="631">
        <f t="shared" si="62"/>
        <v>12.22222222</v>
      </c>
      <c r="I522" s="631"/>
      <c r="J522" s="631">
        <f>(G522-32)*5/9</f>
        <v>6.111111111</v>
      </c>
    </row>
    <row r="523" ht="15.75" customHeight="1">
      <c r="A523" s="408" t="s">
        <v>334</v>
      </c>
      <c r="B523" s="408" t="s">
        <v>335</v>
      </c>
      <c r="C523" s="632">
        <v>43196.0</v>
      </c>
      <c r="E523" s="408">
        <v>54.0</v>
      </c>
      <c r="F523" s="408">
        <v>70.0</v>
      </c>
      <c r="G523" s="408">
        <v>46.0</v>
      </c>
      <c r="H523" s="631">
        <f t="shared" si="62"/>
        <v>12.22222222</v>
      </c>
      <c r="I523" s="631">
        <f t="shared" ref="I523:J523" si="275">(F523-32)*5/9</f>
        <v>21.11111111</v>
      </c>
      <c r="J523" s="631">
        <f t="shared" si="275"/>
        <v>7.777777778</v>
      </c>
    </row>
    <row r="524" ht="15.75" customHeight="1">
      <c r="A524" s="408" t="s">
        <v>334</v>
      </c>
      <c r="B524" s="408" t="s">
        <v>335</v>
      </c>
      <c r="C524" s="632">
        <v>43197.0</v>
      </c>
      <c r="E524" s="408">
        <v>54.0</v>
      </c>
      <c r="G524" s="408">
        <v>39.0</v>
      </c>
      <c r="H524" s="631">
        <f t="shared" si="62"/>
        <v>12.22222222</v>
      </c>
      <c r="I524" s="631"/>
      <c r="J524" s="631">
        <f>(G524-32)*5/9</f>
        <v>3.888888889</v>
      </c>
    </row>
    <row r="525" ht="15.75" customHeight="1">
      <c r="A525" s="408" t="s">
        <v>334</v>
      </c>
      <c r="B525" s="408" t="s">
        <v>335</v>
      </c>
      <c r="C525" s="632">
        <v>43198.0</v>
      </c>
      <c r="E525" s="408">
        <v>53.0</v>
      </c>
      <c r="F525" s="408">
        <v>71.0</v>
      </c>
      <c r="G525" s="408">
        <v>44.0</v>
      </c>
      <c r="H525" s="631">
        <f t="shared" si="62"/>
        <v>11.66666667</v>
      </c>
      <c r="I525" s="631">
        <f t="shared" ref="I525:J525" si="276">(F525-32)*5/9</f>
        <v>21.66666667</v>
      </c>
      <c r="J525" s="631">
        <f t="shared" si="276"/>
        <v>6.666666667</v>
      </c>
    </row>
    <row r="526" ht="15.75" customHeight="1">
      <c r="A526" s="408" t="s">
        <v>334</v>
      </c>
      <c r="B526" s="408" t="s">
        <v>335</v>
      </c>
      <c r="C526" s="632">
        <v>43199.0</v>
      </c>
      <c r="E526" s="408">
        <v>54.0</v>
      </c>
      <c r="G526" s="408">
        <v>39.0</v>
      </c>
      <c r="H526" s="631">
        <f t="shared" si="62"/>
        <v>12.22222222</v>
      </c>
      <c r="I526" s="631"/>
      <c r="J526" s="631">
        <f>(G526-32)*5/9</f>
        <v>3.888888889</v>
      </c>
    </row>
    <row r="527" ht="15.75" customHeight="1">
      <c r="A527" s="408" t="s">
        <v>334</v>
      </c>
      <c r="B527" s="408" t="s">
        <v>335</v>
      </c>
      <c r="C527" s="632">
        <v>43200.0</v>
      </c>
      <c r="E527" s="408">
        <v>54.0</v>
      </c>
      <c r="F527" s="408">
        <v>66.0</v>
      </c>
      <c r="H527" s="631">
        <f t="shared" si="62"/>
        <v>12.22222222</v>
      </c>
      <c r="I527" s="631">
        <f>(F527-32)*5/9</f>
        <v>18.88888889</v>
      </c>
      <c r="J527" s="631"/>
    </row>
    <row r="528" ht="15.75" customHeight="1">
      <c r="A528" s="408" t="s">
        <v>334</v>
      </c>
      <c r="B528" s="408" t="s">
        <v>335</v>
      </c>
      <c r="C528" s="632">
        <v>43201.0</v>
      </c>
      <c r="E528" s="408">
        <v>51.0</v>
      </c>
      <c r="H528" s="631">
        <f t="shared" si="62"/>
        <v>10.55555556</v>
      </c>
      <c r="I528" s="631"/>
      <c r="J528" s="631"/>
    </row>
    <row r="529" ht="15.75" customHeight="1">
      <c r="A529" s="408" t="s">
        <v>334</v>
      </c>
      <c r="B529" s="408" t="s">
        <v>335</v>
      </c>
      <c r="C529" s="632">
        <v>43202.0</v>
      </c>
      <c r="E529" s="408">
        <v>56.0</v>
      </c>
      <c r="F529" s="408">
        <v>73.0</v>
      </c>
      <c r="G529" s="408">
        <v>43.0</v>
      </c>
      <c r="H529" s="631">
        <f t="shared" si="62"/>
        <v>13.33333333</v>
      </c>
      <c r="I529" s="631">
        <f t="shared" ref="I529:J529" si="277">(F529-32)*5/9</f>
        <v>22.77777778</v>
      </c>
      <c r="J529" s="631">
        <f t="shared" si="277"/>
        <v>6.111111111</v>
      </c>
    </row>
    <row r="530" ht="15.75" customHeight="1">
      <c r="A530" s="408" t="s">
        <v>334</v>
      </c>
      <c r="B530" s="408" t="s">
        <v>335</v>
      </c>
      <c r="C530" s="632">
        <v>43203.0</v>
      </c>
      <c r="D530" s="408">
        <v>0.0</v>
      </c>
      <c r="E530" s="408">
        <v>52.0</v>
      </c>
      <c r="F530" s="408">
        <v>72.0</v>
      </c>
      <c r="G530" s="408">
        <v>43.0</v>
      </c>
      <c r="H530" s="631">
        <f t="shared" si="62"/>
        <v>11.11111111</v>
      </c>
      <c r="I530" s="631">
        <f t="shared" ref="I530:J530" si="278">(F530-32)*5/9</f>
        <v>22.22222222</v>
      </c>
      <c r="J530" s="631">
        <f t="shared" si="278"/>
        <v>6.111111111</v>
      </c>
    </row>
    <row r="531" ht="15.75" customHeight="1">
      <c r="A531" s="408" t="s">
        <v>334</v>
      </c>
      <c r="B531" s="408" t="s">
        <v>335</v>
      </c>
      <c r="C531" s="632">
        <v>43204.0</v>
      </c>
      <c r="D531" s="408">
        <v>0.2</v>
      </c>
      <c r="E531" s="408">
        <v>53.0</v>
      </c>
      <c r="G531" s="408">
        <v>44.0</v>
      </c>
      <c r="H531" s="631">
        <f t="shared" si="62"/>
        <v>11.66666667</v>
      </c>
      <c r="I531" s="631"/>
      <c r="J531" s="631">
        <f t="shared" ref="J531:J533" si="279">(G531-32)*5/9</f>
        <v>6.666666667</v>
      </c>
    </row>
    <row r="532" ht="15.75" customHeight="1">
      <c r="A532" s="408" t="s">
        <v>334</v>
      </c>
      <c r="B532" s="408" t="s">
        <v>335</v>
      </c>
      <c r="C532" s="632">
        <v>43205.0</v>
      </c>
      <c r="D532" s="408">
        <v>0.0</v>
      </c>
      <c r="E532" s="408">
        <v>53.0</v>
      </c>
      <c r="G532" s="408">
        <v>38.0</v>
      </c>
      <c r="H532" s="631">
        <f t="shared" si="62"/>
        <v>11.66666667</v>
      </c>
      <c r="I532" s="631"/>
      <c r="J532" s="631">
        <f t="shared" si="279"/>
        <v>3.333333333</v>
      </c>
    </row>
    <row r="533" ht="15.75" customHeight="1">
      <c r="A533" s="408" t="s">
        <v>334</v>
      </c>
      <c r="B533" s="408" t="s">
        <v>335</v>
      </c>
      <c r="C533" s="632">
        <v>43206.0</v>
      </c>
      <c r="E533" s="408">
        <v>54.0</v>
      </c>
      <c r="G533" s="408">
        <v>40.0</v>
      </c>
      <c r="H533" s="631">
        <f t="shared" si="62"/>
        <v>12.22222222</v>
      </c>
      <c r="I533" s="631"/>
      <c r="J533" s="631">
        <f t="shared" si="279"/>
        <v>4.444444444</v>
      </c>
    </row>
    <row r="534" ht="15.75" customHeight="1">
      <c r="A534" s="408" t="s">
        <v>334</v>
      </c>
      <c r="B534" s="408" t="s">
        <v>335</v>
      </c>
      <c r="C534" s="632">
        <v>43207.0</v>
      </c>
      <c r="D534" s="408">
        <v>0.0</v>
      </c>
      <c r="E534" s="408">
        <v>55.0</v>
      </c>
      <c r="F534" s="408">
        <v>72.0</v>
      </c>
      <c r="G534" s="408">
        <v>40.0</v>
      </c>
      <c r="H534" s="631">
        <f t="shared" si="62"/>
        <v>12.77777778</v>
      </c>
      <c r="I534" s="631">
        <f t="shared" ref="I534:J534" si="280">(F534-32)*5/9</f>
        <v>22.22222222</v>
      </c>
      <c r="J534" s="631">
        <f t="shared" si="280"/>
        <v>4.444444444</v>
      </c>
    </row>
    <row r="535" ht="15.75" customHeight="1">
      <c r="A535" s="408" t="s">
        <v>334</v>
      </c>
      <c r="B535" s="408" t="s">
        <v>335</v>
      </c>
      <c r="C535" s="632">
        <v>43208.0</v>
      </c>
      <c r="E535" s="408">
        <v>53.0</v>
      </c>
      <c r="F535" s="408">
        <v>72.0</v>
      </c>
      <c r="G535" s="408">
        <v>44.0</v>
      </c>
      <c r="H535" s="631">
        <f t="shared" si="62"/>
        <v>11.66666667</v>
      </c>
      <c r="I535" s="631">
        <f t="shared" ref="I535:J535" si="281">(F535-32)*5/9</f>
        <v>22.22222222</v>
      </c>
      <c r="J535" s="631">
        <f t="shared" si="281"/>
        <v>6.666666667</v>
      </c>
    </row>
    <row r="536" ht="15.75" customHeight="1">
      <c r="A536" s="408" t="s">
        <v>334</v>
      </c>
      <c r="B536" s="408" t="s">
        <v>335</v>
      </c>
      <c r="C536" s="632">
        <v>43209.0</v>
      </c>
      <c r="D536" s="408">
        <v>0.2</v>
      </c>
      <c r="E536" s="408">
        <v>54.0</v>
      </c>
      <c r="H536" s="631">
        <f t="shared" si="62"/>
        <v>12.22222222</v>
      </c>
      <c r="I536" s="631"/>
      <c r="J536" s="631"/>
    </row>
    <row r="537" ht="15.75" customHeight="1">
      <c r="A537" s="408" t="s">
        <v>334</v>
      </c>
      <c r="B537" s="408" t="s">
        <v>335</v>
      </c>
      <c r="C537" s="632">
        <v>43210.0</v>
      </c>
      <c r="D537" s="408">
        <v>0.08</v>
      </c>
      <c r="E537" s="408">
        <v>56.0</v>
      </c>
      <c r="F537" s="408">
        <v>71.0</v>
      </c>
      <c r="G537" s="408">
        <v>46.0</v>
      </c>
      <c r="H537" s="631">
        <f t="shared" si="62"/>
        <v>13.33333333</v>
      </c>
      <c r="I537" s="631">
        <f t="shared" ref="I537:J537" si="282">(F537-32)*5/9</f>
        <v>21.66666667</v>
      </c>
      <c r="J537" s="631">
        <f t="shared" si="282"/>
        <v>7.777777778</v>
      </c>
    </row>
    <row r="538" ht="15.75" customHeight="1">
      <c r="A538" s="408" t="s">
        <v>334</v>
      </c>
      <c r="B538" s="408" t="s">
        <v>335</v>
      </c>
      <c r="C538" s="632">
        <v>43211.0</v>
      </c>
      <c r="D538" s="408">
        <v>0.0</v>
      </c>
      <c r="E538" s="408">
        <v>53.0</v>
      </c>
      <c r="F538" s="408">
        <v>70.0</v>
      </c>
      <c r="G538" s="408">
        <v>40.0</v>
      </c>
      <c r="H538" s="631">
        <f t="shared" si="62"/>
        <v>11.66666667</v>
      </c>
      <c r="I538" s="631">
        <f t="shared" ref="I538:J538" si="283">(F538-32)*5/9</f>
        <v>21.11111111</v>
      </c>
      <c r="J538" s="631">
        <f t="shared" si="283"/>
        <v>4.444444444</v>
      </c>
    </row>
    <row r="539" ht="15.75" customHeight="1">
      <c r="A539" s="408" t="s">
        <v>334</v>
      </c>
      <c r="B539" s="408" t="s">
        <v>335</v>
      </c>
      <c r="C539" s="632">
        <v>43212.0</v>
      </c>
      <c r="E539" s="408">
        <v>54.0</v>
      </c>
      <c r="G539" s="408">
        <v>40.0</v>
      </c>
      <c r="H539" s="631">
        <f t="shared" si="62"/>
        <v>12.22222222</v>
      </c>
      <c r="I539" s="631"/>
      <c r="J539" s="631">
        <f>(G539-32)*5/9</f>
        <v>4.444444444</v>
      </c>
    </row>
    <row r="540" ht="15.75" customHeight="1">
      <c r="A540" s="408" t="s">
        <v>334</v>
      </c>
      <c r="B540" s="408" t="s">
        <v>335</v>
      </c>
      <c r="C540" s="632">
        <v>43213.0</v>
      </c>
      <c r="D540" s="408">
        <v>0.16</v>
      </c>
      <c r="E540" s="408">
        <v>55.0</v>
      </c>
      <c r="F540" s="408">
        <v>70.0</v>
      </c>
      <c r="G540" s="408">
        <v>42.0</v>
      </c>
      <c r="H540" s="631">
        <f t="shared" si="62"/>
        <v>12.77777778</v>
      </c>
      <c r="I540" s="631">
        <f t="shared" ref="I540:J540" si="284">(F540-32)*5/9</f>
        <v>21.11111111</v>
      </c>
      <c r="J540" s="631">
        <f t="shared" si="284"/>
        <v>5.555555556</v>
      </c>
    </row>
    <row r="541" ht="15.75" customHeight="1">
      <c r="A541" s="408" t="s">
        <v>334</v>
      </c>
      <c r="B541" s="408" t="s">
        <v>335</v>
      </c>
      <c r="C541" s="632">
        <v>43214.0</v>
      </c>
      <c r="D541" s="408">
        <v>0.0</v>
      </c>
      <c r="E541" s="408">
        <v>54.0</v>
      </c>
      <c r="F541" s="408">
        <v>68.0</v>
      </c>
      <c r="H541" s="631">
        <f t="shared" si="62"/>
        <v>12.22222222</v>
      </c>
      <c r="I541" s="631">
        <f t="shared" ref="I541:I545" si="285">(F541-32)*5/9</f>
        <v>20</v>
      </c>
      <c r="J541" s="631"/>
    </row>
    <row r="542" ht="15.75" customHeight="1">
      <c r="A542" s="408" t="s">
        <v>334</v>
      </c>
      <c r="B542" s="408" t="s">
        <v>335</v>
      </c>
      <c r="C542" s="632">
        <v>43215.0</v>
      </c>
      <c r="D542" s="408">
        <v>0.0</v>
      </c>
      <c r="E542" s="408">
        <v>54.0</v>
      </c>
      <c r="F542" s="408">
        <v>66.0</v>
      </c>
      <c r="H542" s="631">
        <f t="shared" si="62"/>
        <v>12.22222222</v>
      </c>
      <c r="I542" s="631">
        <f t="shared" si="285"/>
        <v>18.88888889</v>
      </c>
      <c r="J542" s="631"/>
    </row>
    <row r="543" ht="15.75" customHeight="1">
      <c r="A543" s="408" t="s">
        <v>334</v>
      </c>
      <c r="B543" s="408" t="s">
        <v>335</v>
      </c>
      <c r="C543" s="632">
        <v>43216.0</v>
      </c>
      <c r="E543" s="408">
        <v>52.0</v>
      </c>
      <c r="F543" s="408">
        <v>67.0</v>
      </c>
      <c r="G543" s="408">
        <v>42.0</v>
      </c>
      <c r="H543" s="631">
        <f t="shared" si="62"/>
        <v>11.11111111</v>
      </c>
      <c r="I543" s="631">
        <f t="shared" si="285"/>
        <v>19.44444444</v>
      </c>
      <c r="J543" s="631">
        <f t="shared" ref="J543:J546" si="286">(G543-32)*5/9</f>
        <v>5.555555556</v>
      </c>
    </row>
    <row r="544" ht="15.75" customHeight="1">
      <c r="A544" s="408" t="s">
        <v>334</v>
      </c>
      <c r="B544" s="408" t="s">
        <v>335</v>
      </c>
      <c r="C544" s="632">
        <v>43217.0</v>
      </c>
      <c r="D544" s="408">
        <v>0.59</v>
      </c>
      <c r="E544" s="408">
        <v>53.0</v>
      </c>
      <c r="F544" s="408">
        <v>70.0</v>
      </c>
      <c r="G544" s="408">
        <v>46.0</v>
      </c>
      <c r="H544" s="631">
        <f t="shared" si="62"/>
        <v>11.66666667</v>
      </c>
      <c r="I544" s="631">
        <f t="shared" si="285"/>
        <v>21.11111111</v>
      </c>
      <c r="J544" s="631">
        <f t="shared" si="286"/>
        <v>7.777777778</v>
      </c>
    </row>
    <row r="545" ht="15.75" customHeight="1">
      <c r="A545" s="408" t="s">
        <v>334</v>
      </c>
      <c r="B545" s="408" t="s">
        <v>335</v>
      </c>
      <c r="C545" s="632">
        <v>43218.0</v>
      </c>
      <c r="D545" s="408">
        <v>0.0</v>
      </c>
      <c r="E545" s="408">
        <v>53.0</v>
      </c>
      <c r="F545" s="408">
        <v>69.0</v>
      </c>
      <c r="G545" s="408">
        <v>40.0</v>
      </c>
      <c r="H545" s="631">
        <f t="shared" si="62"/>
        <v>11.66666667</v>
      </c>
      <c r="I545" s="631">
        <f t="shared" si="285"/>
        <v>20.55555556</v>
      </c>
      <c r="J545" s="631">
        <f t="shared" si="286"/>
        <v>4.444444444</v>
      </c>
    </row>
    <row r="546" ht="15.75" customHeight="1">
      <c r="A546" s="408" t="s">
        <v>334</v>
      </c>
      <c r="B546" s="408" t="s">
        <v>335</v>
      </c>
      <c r="C546" s="632">
        <v>43219.0</v>
      </c>
      <c r="D546" s="408">
        <v>0.02</v>
      </c>
      <c r="E546" s="408">
        <v>55.0</v>
      </c>
      <c r="G546" s="408">
        <v>44.0</v>
      </c>
      <c r="H546" s="631">
        <f t="shared" si="62"/>
        <v>12.77777778</v>
      </c>
      <c r="I546" s="631"/>
      <c r="J546" s="631">
        <f t="shared" si="286"/>
        <v>6.666666667</v>
      </c>
    </row>
    <row r="547" ht="15.75" customHeight="1">
      <c r="A547" s="408" t="s">
        <v>334</v>
      </c>
      <c r="B547" s="408" t="s">
        <v>335</v>
      </c>
      <c r="C547" s="632">
        <v>43220.0</v>
      </c>
      <c r="D547" s="408">
        <v>0.12</v>
      </c>
      <c r="E547" s="408">
        <v>54.0</v>
      </c>
      <c r="F547" s="408">
        <v>69.0</v>
      </c>
      <c r="H547" s="631">
        <f t="shared" si="62"/>
        <v>12.22222222</v>
      </c>
      <c r="I547" s="631">
        <f>(F547-32)*5/9</f>
        <v>20.55555556</v>
      </c>
      <c r="J547" s="631"/>
    </row>
    <row r="548" ht="15.75" customHeight="1">
      <c r="A548" s="408" t="s">
        <v>334</v>
      </c>
      <c r="B548" s="408" t="s">
        <v>335</v>
      </c>
      <c r="C548" s="632">
        <v>43221.0</v>
      </c>
      <c r="D548" s="408">
        <v>0.0</v>
      </c>
      <c r="E548" s="408">
        <v>54.0</v>
      </c>
      <c r="G548" s="408">
        <v>40.0</v>
      </c>
      <c r="H548" s="631">
        <f t="shared" si="62"/>
        <v>12.22222222</v>
      </c>
      <c r="I548" s="631"/>
      <c r="J548" s="631">
        <f t="shared" ref="J548:J549" si="287">(G548-32)*5/9</f>
        <v>4.444444444</v>
      </c>
    </row>
    <row r="549" ht="15.75" customHeight="1">
      <c r="A549" s="408" t="s">
        <v>334</v>
      </c>
      <c r="B549" s="408" t="s">
        <v>335</v>
      </c>
      <c r="C549" s="632">
        <v>43222.0</v>
      </c>
      <c r="E549" s="408">
        <v>55.0</v>
      </c>
      <c r="G549" s="408">
        <v>41.0</v>
      </c>
      <c r="H549" s="631">
        <f t="shared" si="62"/>
        <v>12.77777778</v>
      </c>
      <c r="I549" s="631"/>
      <c r="J549" s="631">
        <f t="shared" si="287"/>
        <v>5</v>
      </c>
    </row>
    <row r="550" ht="15.75" customHeight="1">
      <c r="A550" s="408" t="s">
        <v>334</v>
      </c>
      <c r="B550" s="408" t="s">
        <v>335</v>
      </c>
      <c r="C550" s="632">
        <v>43223.0</v>
      </c>
      <c r="E550" s="408">
        <v>56.0</v>
      </c>
      <c r="F550" s="408">
        <v>74.0</v>
      </c>
      <c r="G550" s="408">
        <v>42.0</v>
      </c>
      <c r="H550" s="631">
        <f t="shared" si="62"/>
        <v>13.33333333</v>
      </c>
      <c r="I550" s="631">
        <f t="shared" ref="I550:J550" si="288">(F550-32)*5/9</f>
        <v>23.33333333</v>
      </c>
      <c r="J550" s="631">
        <f t="shared" si="288"/>
        <v>5.555555556</v>
      </c>
    </row>
    <row r="551" ht="15.75" customHeight="1">
      <c r="A551" s="408" t="s">
        <v>334</v>
      </c>
      <c r="B551" s="408" t="s">
        <v>335</v>
      </c>
      <c r="C551" s="632">
        <v>43224.0</v>
      </c>
      <c r="E551" s="408">
        <v>54.0</v>
      </c>
      <c r="F551" s="408">
        <v>72.0</v>
      </c>
      <c r="G551" s="408">
        <v>46.0</v>
      </c>
      <c r="H551" s="631">
        <f t="shared" si="62"/>
        <v>12.22222222</v>
      </c>
      <c r="I551" s="631">
        <f t="shared" ref="I551:J551" si="289">(F551-32)*5/9</f>
        <v>22.22222222</v>
      </c>
      <c r="J551" s="631">
        <f t="shared" si="289"/>
        <v>7.777777778</v>
      </c>
    </row>
    <row r="552" ht="15.75" customHeight="1">
      <c r="A552" s="408" t="s">
        <v>334</v>
      </c>
      <c r="B552" s="408" t="s">
        <v>335</v>
      </c>
      <c r="C552" s="632">
        <v>43225.0</v>
      </c>
      <c r="E552" s="408">
        <v>52.0</v>
      </c>
      <c r="G552" s="408">
        <v>44.0</v>
      </c>
      <c r="H552" s="631">
        <f t="shared" si="62"/>
        <v>11.11111111</v>
      </c>
      <c r="I552" s="631"/>
      <c r="J552" s="631">
        <f>(G552-32)*5/9</f>
        <v>6.666666667</v>
      </c>
    </row>
    <row r="553" ht="15.75" customHeight="1">
      <c r="A553" s="408" t="s">
        <v>334</v>
      </c>
      <c r="B553" s="408" t="s">
        <v>335</v>
      </c>
      <c r="C553" s="632">
        <v>43226.0</v>
      </c>
      <c r="D553" s="408">
        <v>0.0</v>
      </c>
      <c r="E553" s="408">
        <v>50.0</v>
      </c>
      <c r="F553" s="408">
        <v>68.0</v>
      </c>
      <c r="G553" s="408">
        <v>38.0</v>
      </c>
      <c r="H553" s="631">
        <f t="shared" si="62"/>
        <v>10</v>
      </c>
      <c r="I553" s="631">
        <f t="shared" ref="I553:J553" si="290">(F553-32)*5/9</f>
        <v>20</v>
      </c>
      <c r="J553" s="631">
        <f t="shared" si="290"/>
        <v>3.333333333</v>
      </c>
    </row>
    <row r="554" ht="15.75" customHeight="1">
      <c r="A554" s="408" t="s">
        <v>334</v>
      </c>
      <c r="B554" s="408" t="s">
        <v>335</v>
      </c>
      <c r="C554" s="632">
        <v>43227.0</v>
      </c>
      <c r="D554" s="408">
        <v>0.02</v>
      </c>
      <c r="E554" s="408">
        <v>53.0</v>
      </c>
      <c r="F554" s="408">
        <v>67.0</v>
      </c>
      <c r="G554" s="408">
        <v>40.0</v>
      </c>
      <c r="H554" s="631">
        <f t="shared" si="62"/>
        <v>11.66666667</v>
      </c>
      <c r="I554" s="631">
        <f t="shared" ref="I554:J554" si="291">(F554-32)*5/9</f>
        <v>19.44444444</v>
      </c>
      <c r="J554" s="631">
        <f t="shared" si="291"/>
        <v>4.444444444</v>
      </c>
    </row>
    <row r="555" ht="15.75" customHeight="1">
      <c r="A555" s="408" t="s">
        <v>334</v>
      </c>
      <c r="B555" s="408" t="s">
        <v>335</v>
      </c>
      <c r="C555" s="632">
        <v>43228.0</v>
      </c>
      <c r="D555" s="408">
        <v>0.0</v>
      </c>
      <c r="E555" s="408">
        <v>52.0</v>
      </c>
      <c r="F555" s="408">
        <v>67.0</v>
      </c>
      <c r="G555" s="408">
        <v>41.0</v>
      </c>
      <c r="H555" s="631">
        <f t="shared" si="62"/>
        <v>11.11111111</v>
      </c>
      <c r="I555" s="631">
        <f t="shared" ref="I555:J555" si="292">(F555-32)*5/9</f>
        <v>19.44444444</v>
      </c>
      <c r="J555" s="631">
        <f t="shared" si="292"/>
        <v>5</v>
      </c>
    </row>
    <row r="556" ht="15.75" customHeight="1">
      <c r="A556" s="408" t="s">
        <v>334</v>
      </c>
      <c r="B556" s="408" t="s">
        <v>335</v>
      </c>
      <c r="C556" s="632">
        <v>43229.0</v>
      </c>
      <c r="E556" s="408">
        <v>53.0</v>
      </c>
      <c r="H556" s="631">
        <f t="shared" si="62"/>
        <v>11.66666667</v>
      </c>
      <c r="I556" s="631"/>
      <c r="J556" s="631"/>
    </row>
    <row r="557" ht="15.75" customHeight="1">
      <c r="A557" s="408" t="s">
        <v>334</v>
      </c>
      <c r="B557" s="408" t="s">
        <v>335</v>
      </c>
      <c r="C557" s="632">
        <v>43230.0</v>
      </c>
      <c r="E557" s="408">
        <v>56.0</v>
      </c>
      <c r="G557" s="408">
        <v>40.0</v>
      </c>
      <c r="H557" s="631">
        <f t="shared" si="62"/>
        <v>13.33333333</v>
      </c>
      <c r="I557" s="631"/>
      <c r="J557" s="631">
        <f>(G557-32)*5/9</f>
        <v>4.444444444</v>
      </c>
    </row>
    <row r="558" ht="15.75" customHeight="1">
      <c r="A558" s="408" t="s">
        <v>334</v>
      </c>
      <c r="B558" s="408" t="s">
        <v>335</v>
      </c>
      <c r="C558" s="632">
        <v>43231.0</v>
      </c>
      <c r="E558" s="408">
        <v>54.0</v>
      </c>
      <c r="F558" s="408">
        <v>73.0</v>
      </c>
      <c r="H558" s="631">
        <f t="shared" si="62"/>
        <v>12.22222222</v>
      </c>
      <c r="I558" s="631">
        <f>(F558-32)*5/9</f>
        <v>22.77777778</v>
      </c>
      <c r="J558" s="631"/>
    </row>
    <row r="559" ht="15.75" customHeight="1">
      <c r="A559" s="408" t="s">
        <v>334</v>
      </c>
      <c r="B559" s="408" t="s">
        <v>335</v>
      </c>
      <c r="C559" s="632">
        <v>43232.0</v>
      </c>
      <c r="E559" s="408">
        <v>53.0</v>
      </c>
      <c r="G559" s="408">
        <v>37.0</v>
      </c>
      <c r="H559" s="631">
        <f t="shared" si="62"/>
        <v>11.66666667</v>
      </c>
      <c r="I559" s="631"/>
      <c r="J559" s="631">
        <f>(G559-32)*5/9</f>
        <v>2.777777778</v>
      </c>
    </row>
    <row r="560" ht="15.75" customHeight="1">
      <c r="A560" s="408" t="s">
        <v>334</v>
      </c>
      <c r="B560" s="408" t="s">
        <v>335</v>
      </c>
      <c r="C560" s="632">
        <v>43233.0</v>
      </c>
      <c r="D560" s="408">
        <v>0.03</v>
      </c>
      <c r="E560" s="408">
        <v>51.0</v>
      </c>
      <c r="F560" s="408">
        <v>72.0</v>
      </c>
      <c r="G560" s="408">
        <v>35.0</v>
      </c>
      <c r="H560" s="631">
        <f t="shared" si="62"/>
        <v>10.55555556</v>
      </c>
      <c r="I560" s="631">
        <f t="shared" ref="I560:J560" si="293">(F560-32)*5/9</f>
        <v>22.22222222</v>
      </c>
      <c r="J560" s="631">
        <f t="shared" si="293"/>
        <v>1.666666667</v>
      </c>
    </row>
    <row r="561" ht="15.75" customHeight="1">
      <c r="A561" s="408" t="s">
        <v>334</v>
      </c>
      <c r="B561" s="408" t="s">
        <v>335</v>
      </c>
      <c r="C561" s="632">
        <v>43234.0</v>
      </c>
      <c r="D561" s="408">
        <v>0.0</v>
      </c>
      <c r="E561" s="408">
        <v>51.0</v>
      </c>
      <c r="F561" s="408">
        <v>72.0</v>
      </c>
      <c r="G561" s="408">
        <v>34.0</v>
      </c>
      <c r="H561" s="631">
        <f t="shared" si="62"/>
        <v>10.55555556</v>
      </c>
      <c r="I561" s="631">
        <f t="shared" ref="I561:J561" si="294">(F561-32)*5/9</f>
        <v>22.22222222</v>
      </c>
      <c r="J561" s="631">
        <f t="shared" si="294"/>
        <v>1.111111111</v>
      </c>
    </row>
    <row r="562" ht="15.75" customHeight="1">
      <c r="A562" s="408" t="s">
        <v>334</v>
      </c>
      <c r="B562" s="408" t="s">
        <v>335</v>
      </c>
      <c r="C562" s="632">
        <v>43235.0</v>
      </c>
      <c r="E562" s="408">
        <v>51.0</v>
      </c>
      <c r="F562" s="408">
        <v>71.0</v>
      </c>
      <c r="G562" s="408">
        <v>35.0</v>
      </c>
      <c r="H562" s="631">
        <f t="shared" si="62"/>
        <v>10.55555556</v>
      </c>
      <c r="I562" s="631">
        <f t="shared" ref="I562:J562" si="295">(F562-32)*5/9</f>
        <v>21.66666667</v>
      </c>
      <c r="J562" s="631">
        <f t="shared" si="295"/>
        <v>1.666666667</v>
      </c>
    </row>
    <row r="563" ht="15.75" customHeight="1">
      <c r="A563" s="408" t="s">
        <v>334</v>
      </c>
      <c r="B563" s="408" t="s">
        <v>335</v>
      </c>
      <c r="C563" s="632">
        <v>43236.0</v>
      </c>
      <c r="E563" s="408">
        <v>51.0</v>
      </c>
      <c r="F563" s="408">
        <v>71.0</v>
      </c>
      <c r="G563" s="408">
        <v>34.0</v>
      </c>
      <c r="H563" s="631">
        <f t="shared" si="62"/>
        <v>10.55555556</v>
      </c>
      <c r="I563" s="631">
        <f t="shared" ref="I563:J563" si="296">(F563-32)*5/9</f>
        <v>21.66666667</v>
      </c>
      <c r="J563" s="631">
        <f t="shared" si="296"/>
        <v>1.111111111</v>
      </c>
    </row>
    <row r="564" ht="15.75" customHeight="1">
      <c r="A564" s="408" t="s">
        <v>334</v>
      </c>
      <c r="B564" s="408" t="s">
        <v>335</v>
      </c>
      <c r="C564" s="632">
        <v>43237.0</v>
      </c>
      <c r="E564" s="408">
        <v>51.0</v>
      </c>
      <c r="F564" s="408">
        <v>70.0</v>
      </c>
      <c r="G564" s="408">
        <v>36.0</v>
      </c>
      <c r="H564" s="631">
        <f t="shared" si="62"/>
        <v>10.55555556</v>
      </c>
      <c r="I564" s="631">
        <f t="shared" ref="I564:J564" si="297">(F564-32)*5/9</f>
        <v>21.11111111</v>
      </c>
      <c r="J564" s="631">
        <f t="shared" si="297"/>
        <v>2.222222222</v>
      </c>
    </row>
    <row r="565" ht="15.75" customHeight="1">
      <c r="A565" s="408" t="s">
        <v>334</v>
      </c>
      <c r="B565" s="408" t="s">
        <v>335</v>
      </c>
      <c r="C565" s="632">
        <v>43238.0</v>
      </c>
      <c r="E565" s="408">
        <v>53.0</v>
      </c>
      <c r="G565" s="408">
        <v>37.0</v>
      </c>
      <c r="H565" s="631">
        <f t="shared" si="62"/>
        <v>11.66666667</v>
      </c>
      <c r="I565" s="631"/>
      <c r="J565" s="631">
        <f>(G565-32)*5/9</f>
        <v>2.777777778</v>
      </c>
    </row>
    <row r="566" ht="15.75" customHeight="1">
      <c r="A566" s="408" t="s">
        <v>334</v>
      </c>
      <c r="B566" s="408" t="s">
        <v>335</v>
      </c>
      <c r="C566" s="632">
        <v>43239.0</v>
      </c>
      <c r="E566" s="408">
        <v>50.0</v>
      </c>
      <c r="F566" s="408">
        <v>71.0</v>
      </c>
      <c r="H566" s="631">
        <f t="shared" si="62"/>
        <v>10</v>
      </c>
      <c r="I566" s="631">
        <f t="shared" ref="I566:I567" si="298">(F566-32)*5/9</f>
        <v>21.66666667</v>
      </c>
      <c r="J566" s="631"/>
    </row>
    <row r="567" ht="15.75" customHeight="1">
      <c r="A567" s="408" t="s">
        <v>334</v>
      </c>
      <c r="B567" s="408" t="s">
        <v>335</v>
      </c>
      <c r="C567" s="632">
        <v>43240.0</v>
      </c>
      <c r="E567" s="408">
        <v>53.0</v>
      </c>
      <c r="F567" s="408">
        <v>70.0</v>
      </c>
      <c r="H567" s="631">
        <f t="shared" si="62"/>
        <v>11.66666667</v>
      </c>
      <c r="I567" s="631">
        <f t="shared" si="298"/>
        <v>21.11111111</v>
      </c>
      <c r="J567" s="631"/>
    </row>
    <row r="568" ht="15.75" customHeight="1">
      <c r="A568" s="408" t="s">
        <v>334</v>
      </c>
      <c r="B568" s="408" t="s">
        <v>335</v>
      </c>
      <c r="C568" s="632">
        <v>43241.0</v>
      </c>
      <c r="E568" s="408">
        <v>53.0</v>
      </c>
      <c r="G568" s="408">
        <v>40.0</v>
      </c>
      <c r="H568" s="631">
        <f t="shared" si="62"/>
        <v>11.66666667</v>
      </c>
      <c r="I568" s="631"/>
      <c r="J568" s="631">
        <f>(G568-32)*5/9</f>
        <v>4.444444444</v>
      </c>
    </row>
    <row r="569" ht="15.75" customHeight="1">
      <c r="A569" s="408" t="s">
        <v>334</v>
      </c>
      <c r="B569" s="408" t="s">
        <v>335</v>
      </c>
      <c r="C569" s="632">
        <v>43242.0</v>
      </c>
      <c r="E569" s="408">
        <v>52.0</v>
      </c>
      <c r="F569" s="408">
        <v>72.0</v>
      </c>
      <c r="G569" s="408">
        <v>35.0</v>
      </c>
      <c r="H569" s="631">
        <f t="shared" si="62"/>
        <v>11.11111111</v>
      </c>
      <c r="I569" s="631">
        <f t="shared" ref="I569:J569" si="299">(F569-32)*5/9</f>
        <v>22.22222222</v>
      </c>
      <c r="J569" s="631">
        <f t="shared" si="299"/>
        <v>1.666666667</v>
      </c>
    </row>
    <row r="570" ht="15.75" customHeight="1">
      <c r="A570" s="408" t="s">
        <v>334</v>
      </c>
      <c r="B570" s="408" t="s">
        <v>335</v>
      </c>
      <c r="C570" s="632">
        <v>43243.0</v>
      </c>
      <c r="E570" s="408">
        <v>51.0</v>
      </c>
      <c r="F570" s="408">
        <v>71.0</v>
      </c>
      <c r="G570" s="408">
        <v>34.0</v>
      </c>
      <c r="H570" s="631">
        <f t="shared" si="62"/>
        <v>10.55555556</v>
      </c>
      <c r="I570" s="631">
        <f t="shared" ref="I570:J570" si="300">(F570-32)*5/9</f>
        <v>21.66666667</v>
      </c>
      <c r="J570" s="631">
        <f t="shared" si="300"/>
        <v>1.111111111</v>
      </c>
    </row>
    <row r="571" ht="15.75" customHeight="1">
      <c r="A571" s="408" t="s">
        <v>334</v>
      </c>
      <c r="B571" s="408" t="s">
        <v>335</v>
      </c>
      <c r="C571" s="632">
        <v>43244.0</v>
      </c>
      <c r="E571" s="408">
        <v>50.0</v>
      </c>
      <c r="F571" s="408">
        <v>70.0</v>
      </c>
      <c r="H571" s="631">
        <f t="shared" si="62"/>
        <v>10</v>
      </c>
      <c r="I571" s="631">
        <f>(F571-32)*5/9</f>
        <v>21.11111111</v>
      </c>
      <c r="J571" s="631"/>
    </row>
    <row r="572" ht="15.75" customHeight="1">
      <c r="A572" s="408" t="s">
        <v>334</v>
      </c>
      <c r="B572" s="408" t="s">
        <v>335</v>
      </c>
      <c r="C572" s="632">
        <v>43245.0</v>
      </c>
      <c r="E572" s="408">
        <v>49.0</v>
      </c>
      <c r="H572" s="631">
        <f t="shared" si="62"/>
        <v>9.444444444</v>
      </c>
      <c r="I572" s="631"/>
      <c r="J572" s="631"/>
    </row>
    <row r="573" ht="15.75" customHeight="1">
      <c r="A573" s="408" t="s">
        <v>334</v>
      </c>
      <c r="B573" s="408" t="s">
        <v>335</v>
      </c>
      <c r="C573" s="632">
        <v>43246.0</v>
      </c>
      <c r="E573" s="408">
        <v>51.0</v>
      </c>
      <c r="G573" s="408">
        <v>34.0</v>
      </c>
      <c r="H573" s="631">
        <f t="shared" si="62"/>
        <v>10.55555556</v>
      </c>
      <c r="I573" s="631"/>
      <c r="J573" s="631">
        <f>(G573-32)*5/9</f>
        <v>1.111111111</v>
      </c>
    </row>
    <row r="574" ht="15.75" customHeight="1">
      <c r="A574" s="408" t="s">
        <v>334</v>
      </c>
      <c r="B574" s="408" t="s">
        <v>335</v>
      </c>
      <c r="C574" s="632">
        <v>43247.0</v>
      </c>
      <c r="E574" s="408">
        <v>51.0</v>
      </c>
      <c r="F574" s="408">
        <v>70.0</v>
      </c>
      <c r="G574" s="408">
        <v>34.0</v>
      </c>
      <c r="H574" s="631">
        <f t="shared" si="62"/>
        <v>10.55555556</v>
      </c>
      <c r="I574" s="631">
        <f t="shared" ref="I574:J574" si="301">(F574-32)*5/9</f>
        <v>21.11111111</v>
      </c>
      <c r="J574" s="631">
        <f t="shared" si="301"/>
        <v>1.111111111</v>
      </c>
    </row>
    <row r="575" ht="15.75" customHeight="1">
      <c r="A575" s="408" t="s">
        <v>334</v>
      </c>
      <c r="B575" s="408" t="s">
        <v>335</v>
      </c>
      <c r="C575" s="632">
        <v>43248.0</v>
      </c>
      <c r="E575" s="408">
        <v>51.0</v>
      </c>
      <c r="F575" s="408">
        <v>71.0</v>
      </c>
      <c r="H575" s="631">
        <f t="shared" si="62"/>
        <v>10.55555556</v>
      </c>
      <c r="I575" s="631">
        <f>(F575-32)*5/9</f>
        <v>21.66666667</v>
      </c>
      <c r="J575" s="631"/>
    </row>
    <row r="576" ht="15.75" customHeight="1">
      <c r="A576" s="408" t="s">
        <v>334</v>
      </c>
      <c r="B576" s="408" t="s">
        <v>335</v>
      </c>
      <c r="C576" s="632">
        <v>43249.0</v>
      </c>
      <c r="E576" s="408">
        <v>51.0</v>
      </c>
      <c r="G576" s="408">
        <v>35.0</v>
      </c>
      <c r="H576" s="631">
        <f t="shared" si="62"/>
        <v>10.55555556</v>
      </c>
      <c r="I576" s="631"/>
      <c r="J576" s="631">
        <f>(G576-32)*5/9</f>
        <v>1.666666667</v>
      </c>
    </row>
    <row r="577" ht="15.75" customHeight="1">
      <c r="A577" s="408" t="s">
        <v>334</v>
      </c>
      <c r="B577" s="408" t="s">
        <v>335</v>
      </c>
      <c r="C577" s="632">
        <v>43250.0</v>
      </c>
      <c r="E577" s="408">
        <v>49.0</v>
      </c>
      <c r="H577" s="631">
        <f t="shared" si="62"/>
        <v>9.444444444</v>
      </c>
      <c r="I577" s="631"/>
      <c r="J577" s="631"/>
    </row>
    <row r="578" ht="15.75" customHeight="1">
      <c r="A578" s="408" t="s">
        <v>334</v>
      </c>
      <c r="B578" s="408" t="s">
        <v>335</v>
      </c>
      <c r="C578" s="632">
        <v>43251.0</v>
      </c>
      <c r="E578" s="408">
        <v>50.0</v>
      </c>
      <c r="F578" s="408">
        <v>70.0</v>
      </c>
      <c r="G578" s="408">
        <v>32.0</v>
      </c>
      <c r="H578" s="631">
        <f t="shared" si="62"/>
        <v>10</v>
      </c>
      <c r="I578" s="631">
        <f t="shared" ref="I578:J578" si="302">(F578-32)*5/9</f>
        <v>21.11111111</v>
      </c>
      <c r="J578" s="631">
        <f t="shared" si="302"/>
        <v>0</v>
      </c>
    </row>
    <row r="579" ht="15.75" customHeight="1">
      <c r="A579" s="408" t="s">
        <v>334</v>
      </c>
      <c r="B579" s="408" t="s">
        <v>335</v>
      </c>
      <c r="C579" s="632">
        <v>43252.0</v>
      </c>
      <c r="E579" s="408">
        <v>50.0</v>
      </c>
      <c r="G579" s="408">
        <v>32.0</v>
      </c>
      <c r="H579" s="631">
        <f t="shared" si="62"/>
        <v>10</v>
      </c>
      <c r="I579" s="631"/>
      <c r="J579" s="631">
        <f>(G579-32)*5/9</f>
        <v>0</v>
      </c>
    </row>
    <row r="580" ht="15.75" customHeight="1">
      <c r="A580" s="408" t="s">
        <v>334</v>
      </c>
      <c r="B580" s="408" t="s">
        <v>335</v>
      </c>
      <c r="C580" s="632">
        <v>43253.0</v>
      </c>
      <c r="E580" s="408">
        <v>52.0</v>
      </c>
      <c r="F580" s="408">
        <v>70.0</v>
      </c>
      <c r="G580" s="408">
        <v>34.0</v>
      </c>
      <c r="H580" s="631">
        <f t="shared" si="62"/>
        <v>11.11111111</v>
      </c>
      <c r="I580" s="631">
        <f t="shared" ref="I580:J580" si="303">(F580-32)*5/9</f>
        <v>21.11111111</v>
      </c>
      <c r="J580" s="631">
        <f t="shared" si="303"/>
        <v>1.111111111</v>
      </c>
    </row>
    <row r="581" ht="15.75" customHeight="1">
      <c r="A581" s="408" t="s">
        <v>334</v>
      </c>
      <c r="B581" s="408" t="s">
        <v>335</v>
      </c>
      <c r="C581" s="632">
        <v>43254.0</v>
      </c>
      <c r="D581" s="408">
        <v>0.35</v>
      </c>
      <c r="E581" s="408">
        <v>49.0</v>
      </c>
      <c r="F581" s="408">
        <v>68.0</v>
      </c>
      <c r="G581" s="408">
        <v>39.0</v>
      </c>
      <c r="H581" s="631">
        <f t="shared" si="62"/>
        <v>9.444444444</v>
      </c>
      <c r="I581" s="631">
        <f t="shared" ref="I581:J581" si="304">(F581-32)*5/9</f>
        <v>20</v>
      </c>
      <c r="J581" s="631">
        <f t="shared" si="304"/>
        <v>3.888888889</v>
      </c>
    </row>
    <row r="582" ht="15.75" customHeight="1">
      <c r="A582" s="408" t="s">
        <v>334</v>
      </c>
      <c r="B582" s="408" t="s">
        <v>335</v>
      </c>
      <c r="C582" s="632">
        <v>43255.0</v>
      </c>
      <c r="D582" s="408">
        <v>0.08</v>
      </c>
      <c r="E582" s="408">
        <v>51.0</v>
      </c>
      <c r="G582" s="408">
        <v>44.0</v>
      </c>
      <c r="H582" s="631">
        <f t="shared" si="62"/>
        <v>10.55555556</v>
      </c>
      <c r="I582" s="631"/>
      <c r="J582" s="631">
        <f t="shared" ref="J582:J584" si="305">(G582-32)*5/9</f>
        <v>6.666666667</v>
      </c>
    </row>
    <row r="583" ht="15.75" customHeight="1">
      <c r="A583" s="408" t="s">
        <v>334</v>
      </c>
      <c r="B583" s="408" t="s">
        <v>335</v>
      </c>
      <c r="C583" s="632">
        <v>43256.0</v>
      </c>
      <c r="D583" s="408">
        <v>0.0</v>
      </c>
      <c r="E583" s="408">
        <v>50.0</v>
      </c>
      <c r="G583" s="408">
        <v>35.0</v>
      </c>
      <c r="H583" s="631">
        <f t="shared" si="62"/>
        <v>10</v>
      </c>
      <c r="I583" s="631"/>
      <c r="J583" s="631">
        <f t="shared" si="305"/>
        <v>1.666666667</v>
      </c>
    </row>
    <row r="584" ht="15.75" customHeight="1">
      <c r="A584" s="408" t="s">
        <v>334</v>
      </c>
      <c r="B584" s="408" t="s">
        <v>335</v>
      </c>
      <c r="C584" s="632">
        <v>43257.0</v>
      </c>
      <c r="E584" s="408">
        <v>53.0</v>
      </c>
      <c r="G584" s="408">
        <v>35.0</v>
      </c>
      <c r="H584" s="631">
        <f t="shared" si="62"/>
        <v>11.66666667</v>
      </c>
      <c r="I584" s="631"/>
      <c r="J584" s="631">
        <f t="shared" si="305"/>
        <v>1.666666667</v>
      </c>
    </row>
    <row r="585" ht="15.75" customHeight="1">
      <c r="A585" s="408" t="s">
        <v>334</v>
      </c>
      <c r="B585" s="408" t="s">
        <v>335</v>
      </c>
      <c r="C585" s="632">
        <v>43258.0</v>
      </c>
      <c r="E585" s="408">
        <v>50.0</v>
      </c>
      <c r="F585" s="408">
        <v>68.0</v>
      </c>
      <c r="G585" s="408">
        <v>33.0</v>
      </c>
      <c r="H585" s="631">
        <f t="shared" si="62"/>
        <v>10</v>
      </c>
      <c r="I585" s="631">
        <f t="shared" ref="I585:J585" si="306">(F585-32)*5/9</f>
        <v>20</v>
      </c>
      <c r="J585" s="631">
        <f t="shared" si="306"/>
        <v>0.5555555556</v>
      </c>
    </row>
    <row r="586" ht="15.75" customHeight="1">
      <c r="A586" s="408" t="s">
        <v>334</v>
      </c>
      <c r="B586" s="408" t="s">
        <v>335</v>
      </c>
      <c r="C586" s="632">
        <v>43259.0</v>
      </c>
      <c r="E586" s="408">
        <v>50.0</v>
      </c>
      <c r="F586" s="408">
        <v>67.0</v>
      </c>
      <c r="G586" s="408">
        <v>34.0</v>
      </c>
      <c r="H586" s="631">
        <f t="shared" si="62"/>
        <v>10</v>
      </c>
      <c r="I586" s="631">
        <f t="shared" ref="I586:J586" si="307">(F586-32)*5/9</f>
        <v>19.44444444</v>
      </c>
      <c r="J586" s="631">
        <f t="shared" si="307"/>
        <v>1.111111111</v>
      </c>
    </row>
    <row r="587" ht="15.75" customHeight="1">
      <c r="A587" s="408" t="s">
        <v>334</v>
      </c>
      <c r="B587" s="408" t="s">
        <v>335</v>
      </c>
      <c r="C587" s="632">
        <v>43260.0</v>
      </c>
      <c r="E587" s="408">
        <v>47.0</v>
      </c>
      <c r="F587" s="408">
        <v>67.0</v>
      </c>
      <c r="G587" s="408">
        <v>36.0</v>
      </c>
      <c r="H587" s="631">
        <f t="shared" si="62"/>
        <v>8.333333333</v>
      </c>
      <c r="I587" s="631">
        <f t="shared" ref="I587:J587" si="308">(F587-32)*5/9</f>
        <v>19.44444444</v>
      </c>
      <c r="J587" s="631">
        <f t="shared" si="308"/>
        <v>2.222222222</v>
      </c>
    </row>
    <row r="588" ht="15.75" customHeight="1">
      <c r="A588" s="408" t="s">
        <v>334</v>
      </c>
      <c r="B588" s="408" t="s">
        <v>335</v>
      </c>
      <c r="C588" s="632">
        <v>43261.0</v>
      </c>
      <c r="D588" s="408">
        <v>0.08</v>
      </c>
      <c r="E588" s="408">
        <v>47.0</v>
      </c>
      <c r="F588" s="408">
        <v>61.0</v>
      </c>
      <c r="G588" s="408">
        <v>39.0</v>
      </c>
      <c r="H588" s="631">
        <f t="shared" si="62"/>
        <v>8.333333333</v>
      </c>
      <c r="I588" s="631">
        <f t="shared" ref="I588:J588" si="309">(F588-32)*5/9</f>
        <v>16.11111111</v>
      </c>
      <c r="J588" s="631">
        <f t="shared" si="309"/>
        <v>3.888888889</v>
      </c>
    </row>
    <row r="589" ht="15.75" customHeight="1">
      <c r="A589" s="408" t="s">
        <v>334</v>
      </c>
      <c r="B589" s="408" t="s">
        <v>335</v>
      </c>
      <c r="C589" s="632">
        <v>43262.0</v>
      </c>
      <c r="D589" s="408">
        <v>0.08</v>
      </c>
      <c r="E589" s="408">
        <v>47.0</v>
      </c>
      <c r="H589" s="631">
        <f t="shared" si="62"/>
        <v>8.333333333</v>
      </c>
      <c r="I589" s="631"/>
      <c r="J589" s="631"/>
    </row>
    <row r="590" ht="15.75" customHeight="1">
      <c r="A590" s="408" t="s">
        <v>334</v>
      </c>
      <c r="B590" s="408" t="s">
        <v>335</v>
      </c>
      <c r="C590" s="632">
        <v>43263.0</v>
      </c>
      <c r="D590" s="408">
        <v>0.01</v>
      </c>
      <c r="E590" s="408">
        <v>50.0</v>
      </c>
      <c r="G590" s="408">
        <v>39.0</v>
      </c>
      <c r="H590" s="631">
        <f t="shared" si="62"/>
        <v>10</v>
      </c>
      <c r="I590" s="631"/>
      <c r="J590" s="631">
        <f>(G590-32)*5/9</f>
        <v>3.888888889</v>
      </c>
    </row>
    <row r="591" ht="15.75" customHeight="1">
      <c r="A591" s="408" t="s">
        <v>334</v>
      </c>
      <c r="B591" s="408" t="s">
        <v>335</v>
      </c>
      <c r="C591" s="632">
        <v>43264.0</v>
      </c>
      <c r="D591" s="408">
        <v>0.0</v>
      </c>
      <c r="E591" s="408">
        <v>48.0</v>
      </c>
      <c r="F591" s="408">
        <v>65.0</v>
      </c>
      <c r="G591" s="408">
        <v>36.0</v>
      </c>
      <c r="H591" s="631">
        <f t="shared" si="62"/>
        <v>8.888888889</v>
      </c>
      <c r="I591" s="631">
        <f t="shared" ref="I591:J591" si="310">(F591-32)*5/9</f>
        <v>18.33333333</v>
      </c>
      <c r="J591" s="631">
        <f t="shared" si="310"/>
        <v>2.222222222</v>
      </c>
    </row>
    <row r="592" ht="15.75" customHeight="1">
      <c r="A592" s="408" t="s">
        <v>334</v>
      </c>
      <c r="B592" s="408" t="s">
        <v>335</v>
      </c>
      <c r="C592" s="632">
        <v>43265.0</v>
      </c>
      <c r="D592" s="408">
        <v>0.0</v>
      </c>
      <c r="E592" s="408">
        <v>47.0</v>
      </c>
      <c r="H592" s="631">
        <f t="shared" si="62"/>
        <v>8.333333333</v>
      </c>
      <c r="I592" s="631"/>
      <c r="J592" s="631"/>
    </row>
    <row r="593" ht="15.75" customHeight="1">
      <c r="A593" s="408" t="s">
        <v>334</v>
      </c>
      <c r="B593" s="408" t="s">
        <v>335</v>
      </c>
      <c r="C593" s="632">
        <v>43266.0</v>
      </c>
      <c r="E593" s="408">
        <v>48.0</v>
      </c>
      <c r="G593" s="408">
        <v>33.0</v>
      </c>
      <c r="H593" s="631">
        <f t="shared" si="62"/>
        <v>8.888888889</v>
      </c>
      <c r="I593" s="631"/>
      <c r="J593" s="631">
        <f>(G593-32)*5/9</f>
        <v>0.5555555556</v>
      </c>
    </row>
    <row r="594" ht="15.75" customHeight="1">
      <c r="A594" s="408" t="s">
        <v>334</v>
      </c>
      <c r="B594" s="408" t="s">
        <v>335</v>
      </c>
      <c r="C594" s="632">
        <v>43267.0</v>
      </c>
      <c r="E594" s="408">
        <v>48.0</v>
      </c>
      <c r="F594" s="408">
        <v>67.0</v>
      </c>
      <c r="G594" s="408">
        <v>33.0</v>
      </c>
      <c r="H594" s="631">
        <f t="shared" si="62"/>
        <v>8.888888889</v>
      </c>
      <c r="I594" s="631">
        <f t="shared" ref="I594:J594" si="311">(F594-32)*5/9</f>
        <v>19.44444444</v>
      </c>
      <c r="J594" s="631">
        <f t="shared" si="311"/>
        <v>0.5555555556</v>
      </c>
    </row>
    <row r="595" ht="15.75" customHeight="1">
      <c r="A595" s="408" t="s">
        <v>334</v>
      </c>
      <c r="B595" s="408" t="s">
        <v>335</v>
      </c>
      <c r="C595" s="632">
        <v>43268.0</v>
      </c>
      <c r="E595" s="408">
        <v>48.0</v>
      </c>
      <c r="F595" s="408">
        <v>65.0</v>
      </c>
      <c r="G595" s="408">
        <v>32.0</v>
      </c>
      <c r="H595" s="631">
        <f t="shared" si="62"/>
        <v>8.888888889</v>
      </c>
      <c r="I595" s="631">
        <f t="shared" ref="I595:J595" si="312">(F595-32)*5/9</f>
        <v>18.33333333</v>
      </c>
      <c r="J595" s="631">
        <f t="shared" si="312"/>
        <v>0</v>
      </c>
    </row>
    <row r="596" ht="15.75" customHeight="1">
      <c r="A596" s="408" t="s">
        <v>334</v>
      </c>
      <c r="B596" s="408" t="s">
        <v>335</v>
      </c>
      <c r="C596" s="632">
        <v>43269.0</v>
      </c>
      <c r="E596" s="408">
        <v>48.0</v>
      </c>
      <c r="F596" s="408">
        <v>67.0</v>
      </c>
      <c r="H596" s="631">
        <f t="shared" si="62"/>
        <v>8.888888889</v>
      </c>
      <c r="I596" s="631">
        <f t="shared" ref="I596:I598" si="313">(F596-32)*5/9</f>
        <v>19.44444444</v>
      </c>
      <c r="J596" s="631"/>
    </row>
    <row r="597" ht="15.75" customHeight="1">
      <c r="A597" s="408" t="s">
        <v>334</v>
      </c>
      <c r="B597" s="408" t="s">
        <v>335</v>
      </c>
      <c r="C597" s="632">
        <v>43270.0</v>
      </c>
      <c r="E597" s="408">
        <v>49.0</v>
      </c>
      <c r="F597" s="408">
        <v>67.0</v>
      </c>
      <c r="H597" s="631">
        <f t="shared" si="62"/>
        <v>9.444444444</v>
      </c>
      <c r="I597" s="631">
        <f t="shared" si="313"/>
        <v>19.44444444</v>
      </c>
      <c r="J597" s="631"/>
    </row>
    <row r="598" ht="15.75" customHeight="1">
      <c r="A598" s="408" t="s">
        <v>334</v>
      </c>
      <c r="B598" s="408" t="s">
        <v>335</v>
      </c>
      <c r="C598" s="632">
        <v>43271.0</v>
      </c>
      <c r="E598" s="408">
        <v>48.0</v>
      </c>
      <c r="F598" s="408">
        <v>68.0</v>
      </c>
      <c r="H598" s="631">
        <f t="shared" si="62"/>
        <v>8.888888889</v>
      </c>
      <c r="I598" s="631">
        <f t="shared" si="313"/>
        <v>20</v>
      </c>
      <c r="J598" s="631"/>
    </row>
    <row r="599" ht="15.75" customHeight="1">
      <c r="A599" s="408" t="s">
        <v>334</v>
      </c>
      <c r="B599" s="408" t="s">
        <v>335</v>
      </c>
      <c r="C599" s="632">
        <v>43272.0</v>
      </c>
      <c r="E599" s="408">
        <v>48.0</v>
      </c>
      <c r="H599" s="631">
        <f t="shared" si="62"/>
        <v>8.888888889</v>
      </c>
      <c r="I599" s="631"/>
      <c r="J599" s="631"/>
    </row>
    <row r="600" ht="15.75" customHeight="1">
      <c r="A600" s="408" t="s">
        <v>334</v>
      </c>
      <c r="B600" s="408" t="s">
        <v>335</v>
      </c>
      <c r="C600" s="632">
        <v>43273.0</v>
      </c>
      <c r="E600" s="408">
        <v>48.0</v>
      </c>
      <c r="F600" s="408">
        <v>68.0</v>
      </c>
      <c r="G600" s="408">
        <v>30.0</v>
      </c>
      <c r="H600" s="631">
        <f t="shared" si="62"/>
        <v>8.888888889</v>
      </c>
      <c r="I600" s="631">
        <f t="shared" ref="I600:J600" si="314">(F600-32)*5/9</f>
        <v>20</v>
      </c>
      <c r="J600" s="631">
        <f t="shared" si="314"/>
        <v>-1.111111111</v>
      </c>
    </row>
    <row r="601" ht="15.75" customHeight="1">
      <c r="A601" s="408" t="s">
        <v>334</v>
      </c>
      <c r="B601" s="408" t="s">
        <v>335</v>
      </c>
      <c r="C601" s="632">
        <v>43274.0</v>
      </c>
      <c r="E601" s="408">
        <v>50.0</v>
      </c>
      <c r="G601" s="408">
        <v>32.0</v>
      </c>
      <c r="H601" s="631">
        <f t="shared" si="62"/>
        <v>10</v>
      </c>
      <c r="I601" s="631"/>
      <c r="J601" s="631">
        <f>(G601-32)*5/9</f>
        <v>0</v>
      </c>
    </row>
    <row r="602" ht="15.75" customHeight="1">
      <c r="A602" s="408" t="s">
        <v>334</v>
      </c>
      <c r="B602" s="408" t="s">
        <v>335</v>
      </c>
      <c r="C602" s="632">
        <v>43275.0</v>
      </c>
      <c r="E602" s="408">
        <v>51.0</v>
      </c>
      <c r="F602" s="408">
        <v>70.0</v>
      </c>
      <c r="H602" s="631">
        <f t="shared" si="62"/>
        <v>10.55555556</v>
      </c>
      <c r="I602" s="631">
        <f>(F602-32)*5/9</f>
        <v>21.11111111</v>
      </c>
      <c r="J602" s="631"/>
    </row>
    <row r="603" ht="15.75" customHeight="1">
      <c r="A603" s="408" t="s">
        <v>334</v>
      </c>
      <c r="B603" s="408" t="s">
        <v>335</v>
      </c>
      <c r="C603" s="632">
        <v>43276.0</v>
      </c>
      <c r="E603" s="408">
        <v>49.0</v>
      </c>
      <c r="G603" s="408">
        <v>33.0</v>
      </c>
      <c r="H603" s="631">
        <f t="shared" si="62"/>
        <v>9.444444444</v>
      </c>
      <c r="I603" s="631"/>
      <c r="J603" s="631">
        <f>(G603-32)*5/9</f>
        <v>0.5555555556</v>
      </c>
    </row>
    <row r="604" ht="15.75" customHeight="1">
      <c r="A604" s="408" t="s">
        <v>334</v>
      </c>
      <c r="B604" s="408" t="s">
        <v>335</v>
      </c>
      <c r="C604" s="632">
        <v>43277.0</v>
      </c>
      <c r="E604" s="408">
        <v>49.0</v>
      </c>
      <c r="F604" s="408">
        <v>69.0</v>
      </c>
      <c r="H604" s="631">
        <f t="shared" si="62"/>
        <v>9.444444444</v>
      </c>
      <c r="I604" s="631">
        <f t="shared" ref="I604:I605" si="315">(F604-32)*5/9</f>
        <v>20.55555556</v>
      </c>
      <c r="J604" s="631"/>
    </row>
    <row r="605" ht="15.75" customHeight="1">
      <c r="A605" s="408" t="s">
        <v>334</v>
      </c>
      <c r="B605" s="408" t="s">
        <v>335</v>
      </c>
      <c r="C605" s="632">
        <v>43278.0</v>
      </c>
      <c r="E605" s="408">
        <v>49.0</v>
      </c>
      <c r="F605" s="408">
        <v>68.0</v>
      </c>
      <c r="G605" s="408">
        <v>33.0</v>
      </c>
      <c r="H605" s="631">
        <f t="shared" si="62"/>
        <v>9.444444444</v>
      </c>
      <c r="I605" s="631">
        <f t="shared" si="315"/>
        <v>20</v>
      </c>
      <c r="J605" s="631">
        <f>(G605-32)*5/9</f>
        <v>0.5555555556</v>
      </c>
    </row>
    <row r="606" ht="15.75" customHeight="1">
      <c r="A606" s="408" t="s">
        <v>334</v>
      </c>
      <c r="B606" s="408" t="s">
        <v>335</v>
      </c>
      <c r="C606" s="632">
        <v>43279.0</v>
      </c>
      <c r="E606" s="408">
        <v>50.0</v>
      </c>
      <c r="H606" s="631">
        <f t="shared" si="62"/>
        <v>10</v>
      </c>
      <c r="I606" s="631"/>
      <c r="J606" s="631"/>
    </row>
    <row r="607" ht="15.75" customHeight="1">
      <c r="A607" s="408" t="s">
        <v>334</v>
      </c>
      <c r="B607" s="408" t="s">
        <v>335</v>
      </c>
      <c r="C607" s="632">
        <v>43280.0</v>
      </c>
      <c r="E607" s="408">
        <v>51.0</v>
      </c>
      <c r="G607" s="408">
        <v>34.0</v>
      </c>
      <c r="H607" s="631">
        <f t="shared" si="62"/>
        <v>10.55555556</v>
      </c>
      <c r="I607" s="631"/>
      <c r="J607" s="631">
        <f>(G607-32)*5/9</f>
        <v>1.111111111</v>
      </c>
    </row>
    <row r="608" ht="15.75" customHeight="1">
      <c r="A608" s="408" t="s">
        <v>334</v>
      </c>
      <c r="B608" s="408" t="s">
        <v>335</v>
      </c>
      <c r="C608" s="632">
        <v>43281.0</v>
      </c>
      <c r="E608" s="408">
        <v>50.0</v>
      </c>
      <c r="F608" s="408">
        <v>70.0</v>
      </c>
      <c r="G608" s="408">
        <v>33.0</v>
      </c>
      <c r="H608" s="631">
        <f t="shared" si="62"/>
        <v>10</v>
      </c>
      <c r="I608" s="631">
        <f t="shared" ref="I608:J608" si="316">(F608-32)*5/9</f>
        <v>21.11111111</v>
      </c>
      <c r="J608" s="631">
        <f t="shared" si="316"/>
        <v>0.5555555556</v>
      </c>
    </row>
    <row r="609" ht="15.75" customHeight="1">
      <c r="A609" s="408" t="s">
        <v>334</v>
      </c>
      <c r="B609" s="408" t="s">
        <v>335</v>
      </c>
      <c r="C609" s="632">
        <v>43282.0</v>
      </c>
      <c r="E609" s="408">
        <v>50.0</v>
      </c>
      <c r="H609" s="631">
        <f t="shared" si="62"/>
        <v>10</v>
      </c>
      <c r="I609" s="631"/>
      <c r="J609" s="631"/>
    </row>
    <row r="610" ht="15.75" customHeight="1">
      <c r="A610" s="408" t="s">
        <v>334</v>
      </c>
      <c r="B610" s="408" t="s">
        <v>335</v>
      </c>
      <c r="C610" s="632">
        <v>43283.0</v>
      </c>
      <c r="E610" s="408">
        <v>49.0</v>
      </c>
      <c r="G610" s="408">
        <v>32.0</v>
      </c>
      <c r="H610" s="631">
        <f t="shared" si="62"/>
        <v>9.444444444</v>
      </c>
      <c r="I610" s="631"/>
      <c r="J610" s="631">
        <f t="shared" ref="J610:J611" si="317">(G610-32)*5/9</f>
        <v>0</v>
      </c>
    </row>
    <row r="611" ht="15.75" customHeight="1">
      <c r="A611" s="408" t="s">
        <v>334</v>
      </c>
      <c r="B611" s="408" t="s">
        <v>335</v>
      </c>
      <c r="C611" s="632">
        <v>43284.0</v>
      </c>
      <c r="E611" s="408">
        <v>53.0</v>
      </c>
      <c r="G611" s="408">
        <v>31.0</v>
      </c>
      <c r="H611" s="631">
        <f t="shared" si="62"/>
        <v>11.66666667</v>
      </c>
      <c r="I611" s="631"/>
      <c r="J611" s="631">
        <f t="shared" si="317"/>
        <v>-0.5555555556</v>
      </c>
    </row>
    <row r="612" ht="15.75" customHeight="1">
      <c r="A612" s="408" t="s">
        <v>334</v>
      </c>
      <c r="B612" s="408" t="s">
        <v>335</v>
      </c>
      <c r="C612" s="632">
        <v>43285.0</v>
      </c>
      <c r="E612" s="408">
        <v>51.0</v>
      </c>
      <c r="F612" s="408">
        <v>75.0</v>
      </c>
      <c r="G612" s="408">
        <v>35.0</v>
      </c>
      <c r="H612" s="631">
        <f t="shared" si="62"/>
        <v>10.55555556</v>
      </c>
      <c r="I612" s="631">
        <f t="shared" ref="I612:J612" si="318">(F612-32)*5/9</f>
        <v>23.88888889</v>
      </c>
      <c r="J612" s="631">
        <f t="shared" si="318"/>
        <v>1.666666667</v>
      </c>
    </row>
    <row r="613" ht="15.75" customHeight="1">
      <c r="A613" s="408" t="s">
        <v>334</v>
      </c>
      <c r="B613" s="408" t="s">
        <v>335</v>
      </c>
      <c r="C613" s="632">
        <v>43286.0</v>
      </c>
      <c r="E613" s="408">
        <v>52.0</v>
      </c>
      <c r="G613" s="408">
        <v>36.0</v>
      </c>
      <c r="H613" s="631">
        <f t="shared" si="62"/>
        <v>11.11111111</v>
      </c>
      <c r="I613" s="631"/>
      <c r="J613" s="631">
        <f t="shared" ref="J613:J614" si="319">(G613-32)*5/9</f>
        <v>2.222222222</v>
      </c>
    </row>
    <row r="614" ht="15.75" customHeight="1">
      <c r="A614" s="408" t="s">
        <v>334</v>
      </c>
      <c r="B614" s="408" t="s">
        <v>335</v>
      </c>
      <c r="C614" s="632">
        <v>43287.0</v>
      </c>
      <c r="E614" s="408">
        <v>51.0</v>
      </c>
      <c r="G614" s="408">
        <v>33.0</v>
      </c>
      <c r="H614" s="631">
        <f t="shared" si="62"/>
        <v>10.55555556</v>
      </c>
      <c r="I614" s="631"/>
      <c r="J614" s="631">
        <f t="shared" si="319"/>
        <v>0.5555555556</v>
      </c>
    </row>
    <row r="615" ht="15.75" customHeight="1">
      <c r="A615" s="408" t="s">
        <v>334</v>
      </c>
      <c r="B615" s="408" t="s">
        <v>335</v>
      </c>
      <c r="C615" s="632">
        <v>43288.0</v>
      </c>
      <c r="E615" s="408">
        <v>48.0</v>
      </c>
      <c r="F615" s="408">
        <v>73.0</v>
      </c>
      <c r="G615" s="408">
        <v>29.0</v>
      </c>
      <c r="H615" s="631">
        <f t="shared" si="62"/>
        <v>8.888888889</v>
      </c>
      <c r="I615" s="631">
        <f t="shared" ref="I615:J615" si="320">(F615-32)*5/9</f>
        <v>22.77777778</v>
      </c>
      <c r="J615" s="631">
        <f t="shared" si="320"/>
        <v>-1.666666667</v>
      </c>
    </row>
    <row r="616" ht="15.75" customHeight="1">
      <c r="A616" s="408" t="s">
        <v>334</v>
      </c>
      <c r="B616" s="408" t="s">
        <v>335</v>
      </c>
      <c r="C616" s="632">
        <v>43289.0</v>
      </c>
      <c r="E616" s="408">
        <v>46.0</v>
      </c>
      <c r="F616" s="408">
        <v>72.0</v>
      </c>
      <c r="G616" s="408">
        <v>29.0</v>
      </c>
      <c r="H616" s="631">
        <f t="shared" si="62"/>
        <v>7.777777778</v>
      </c>
      <c r="I616" s="631">
        <f t="shared" ref="I616:J616" si="321">(F616-32)*5/9</f>
        <v>22.22222222</v>
      </c>
      <c r="J616" s="631">
        <f t="shared" si="321"/>
        <v>-1.666666667</v>
      </c>
    </row>
    <row r="617" ht="15.75" customHeight="1">
      <c r="A617" s="408" t="s">
        <v>334</v>
      </c>
      <c r="B617" s="408" t="s">
        <v>335</v>
      </c>
      <c r="C617" s="632">
        <v>43290.0</v>
      </c>
      <c r="E617" s="408">
        <v>48.0</v>
      </c>
      <c r="G617" s="408">
        <v>33.0</v>
      </c>
      <c r="H617" s="631">
        <f t="shared" si="62"/>
        <v>8.888888889</v>
      </c>
      <c r="I617" s="631"/>
      <c r="J617" s="631">
        <f>(G617-32)*5/9</f>
        <v>0.5555555556</v>
      </c>
    </row>
    <row r="618" ht="15.75" customHeight="1">
      <c r="A618" s="408" t="s">
        <v>334</v>
      </c>
      <c r="B618" s="408" t="s">
        <v>335</v>
      </c>
      <c r="C618" s="632">
        <v>43291.0</v>
      </c>
      <c r="D618" s="408">
        <v>0.16</v>
      </c>
      <c r="E618" s="408">
        <v>47.0</v>
      </c>
      <c r="F618" s="408">
        <v>68.0</v>
      </c>
      <c r="G618" s="408">
        <v>34.0</v>
      </c>
      <c r="H618" s="631">
        <f t="shared" si="62"/>
        <v>8.333333333</v>
      </c>
      <c r="I618" s="631">
        <f t="shared" ref="I618:J618" si="322">(F618-32)*5/9</f>
        <v>20</v>
      </c>
      <c r="J618" s="631">
        <f t="shared" si="322"/>
        <v>1.111111111</v>
      </c>
    </row>
    <row r="619" ht="15.75" customHeight="1">
      <c r="A619" s="408" t="s">
        <v>334</v>
      </c>
      <c r="B619" s="408" t="s">
        <v>335</v>
      </c>
      <c r="C619" s="632">
        <v>43292.0</v>
      </c>
      <c r="D619" s="408">
        <v>0.0</v>
      </c>
      <c r="E619" s="408">
        <v>50.0</v>
      </c>
      <c r="H619" s="631">
        <f t="shared" si="62"/>
        <v>10</v>
      </c>
      <c r="I619" s="631"/>
      <c r="J619" s="631"/>
    </row>
    <row r="620" ht="15.75" customHeight="1">
      <c r="A620" s="408" t="s">
        <v>334</v>
      </c>
      <c r="B620" s="408" t="s">
        <v>335</v>
      </c>
      <c r="C620" s="632">
        <v>43293.0</v>
      </c>
      <c r="E620" s="408">
        <v>49.0</v>
      </c>
      <c r="F620" s="408">
        <v>65.0</v>
      </c>
      <c r="G620" s="408">
        <v>38.0</v>
      </c>
      <c r="H620" s="631">
        <f t="shared" si="62"/>
        <v>9.444444444</v>
      </c>
      <c r="I620" s="631">
        <f t="shared" ref="I620:J620" si="323">(F620-32)*5/9</f>
        <v>18.33333333</v>
      </c>
      <c r="J620" s="631">
        <f t="shared" si="323"/>
        <v>3.333333333</v>
      </c>
    </row>
    <row r="621" ht="15.75" customHeight="1">
      <c r="A621" s="408" t="s">
        <v>334</v>
      </c>
      <c r="B621" s="408" t="s">
        <v>335</v>
      </c>
      <c r="C621" s="632">
        <v>43294.0</v>
      </c>
      <c r="E621" s="408">
        <v>47.0</v>
      </c>
      <c r="F621" s="408">
        <v>64.0</v>
      </c>
      <c r="G621" s="408">
        <v>34.0</v>
      </c>
      <c r="H621" s="631">
        <f t="shared" si="62"/>
        <v>8.333333333</v>
      </c>
      <c r="I621" s="631">
        <f t="shared" ref="I621:J621" si="324">(F621-32)*5/9</f>
        <v>17.77777778</v>
      </c>
      <c r="J621" s="631">
        <f t="shared" si="324"/>
        <v>1.111111111</v>
      </c>
    </row>
    <row r="622" ht="15.75" customHeight="1">
      <c r="A622" s="408" t="s">
        <v>334</v>
      </c>
      <c r="B622" s="408" t="s">
        <v>335</v>
      </c>
      <c r="C622" s="632">
        <v>43295.0</v>
      </c>
      <c r="E622" s="408">
        <v>48.0</v>
      </c>
      <c r="H622" s="631">
        <f t="shared" si="62"/>
        <v>8.888888889</v>
      </c>
      <c r="I622" s="631"/>
      <c r="J622" s="631"/>
    </row>
    <row r="623" ht="15.75" customHeight="1">
      <c r="A623" s="408" t="s">
        <v>334</v>
      </c>
      <c r="B623" s="408" t="s">
        <v>335</v>
      </c>
      <c r="C623" s="632">
        <v>43296.0</v>
      </c>
      <c r="E623" s="408">
        <v>48.0</v>
      </c>
      <c r="H623" s="631">
        <f t="shared" si="62"/>
        <v>8.888888889</v>
      </c>
      <c r="I623" s="631"/>
      <c r="J623" s="631"/>
    </row>
    <row r="624" ht="15.75" customHeight="1">
      <c r="A624" s="408" t="s">
        <v>334</v>
      </c>
      <c r="B624" s="408" t="s">
        <v>335</v>
      </c>
      <c r="C624" s="632">
        <v>43297.0</v>
      </c>
      <c r="E624" s="408">
        <v>48.0</v>
      </c>
      <c r="F624" s="408">
        <v>68.0</v>
      </c>
      <c r="G624" s="408">
        <v>32.0</v>
      </c>
      <c r="H624" s="631">
        <f t="shared" si="62"/>
        <v>8.888888889</v>
      </c>
      <c r="I624" s="631">
        <f t="shared" ref="I624:J624" si="325">(F624-32)*5/9</f>
        <v>20</v>
      </c>
      <c r="J624" s="631">
        <f t="shared" si="325"/>
        <v>0</v>
      </c>
    </row>
    <row r="625" ht="15.75" customHeight="1">
      <c r="A625" s="408" t="s">
        <v>334</v>
      </c>
      <c r="B625" s="408" t="s">
        <v>335</v>
      </c>
      <c r="C625" s="632">
        <v>43298.0</v>
      </c>
      <c r="E625" s="408">
        <v>47.0</v>
      </c>
      <c r="G625" s="408">
        <v>30.0</v>
      </c>
      <c r="H625" s="631">
        <f t="shared" si="62"/>
        <v>8.333333333</v>
      </c>
      <c r="I625" s="631"/>
      <c r="J625" s="631">
        <f>(G625-32)*5/9</f>
        <v>-1.111111111</v>
      </c>
    </row>
    <row r="626" ht="15.75" customHeight="1">
      <c r="A626" s="408" t="s">
        <v>334</v>
      </c>
      <c r="B626" s="408" t="s">
        <v>335</v>
      </c>
      <c r="C626" s="632">
        <v>43299.0</v>
      </c>
      <c r="E626" s="408">
        <v>51.0</v>
      </c>
      <c r="F626" s="408">
        <v>67.0</v>
      </c>
      <c r="H626" s="631">
        <f t="shared" si="62"/>
        <v>10.55555556</v>
      </c>
      <c r="I626" s="631">
        <f t="shared" ref="I626:I627" si="326">(F626-32)*5/9</f>
        <v>19.44444444</v>
      </c>
      <c r="J626" s="631"/>
    </row>
    <row r="627" ht="15.75" customHeight="1">
      <c r="A627" s="408" t="s">
        <v>334</v>
      </c>
      <c r="B627" s="408" t="s">
        <v>335</v>
      </c>
      <c r="C627" s="632">
        <v>43300.0</v>
      </c>
      <c r="E627" s="408">
        <v>50.0</v>
      </c>
      <c r="F627" s="408">
        <v>66.0</v>
      </c>
      <c r="H627" s="631">
        <f t="shared" si="62"/>
        <v>10</v>
      </c>
      <c r="I627" s="631">
        <f t="shared" si="326"/>
        <v>18.88888889</v>
      </c>
      <c r="J627" s="631"/>
    </row>
    <row r="628" ht="15.75" customHeight="1">
      <c r="A628" s="408" t="s">
        <v>334</v>
      </c>
      <c r="B628" s="408" t="s">
        <v>335</v>
      </c>
      <c r="C628" s="632">
        <v>43301.0</v>
      </c>
      <c r="E628" s="408">
        <v>48.0</v>
      </c>
      <c r="G628" s="408">
        <v>37.0</v>
      </c>
      <c r="H628" s="631">
        <f t="shared" si="62"/>
        <v>8.888888889</v>
      </c>
      <c r="I628" s="631"/>
      <c r="J628" s="631">
        <f>(G628-32)*5/9</f>
        <v>2.777777778</v>
      </c>
    </row>
    <row r="629" ht="15.75" customHeight="1">
      <c r="A629" s="408" t="s">
        <v>334</v>
      </c>
      <c r="B629" s="408" t="s">
        <v>335</v>
      </c>
      <c r="C629" s="632">
        <v>43302.0</v>
      </c>
      <c r="D629" s="408">
        <v>0.2</v>
      </c>
      <c r="E629" s="408">
        <v>44.0</v>
      </c>
      <c r="F629" s="408">
        <v>62.0</v>
      </c>
      <c r="G629" s="408">
        <v>40.0</v>
      </c>
      <c r="H629" s="631">
        <f t="shared" si="62"/>
        <v>6.666666667</v>
      </c>
      <c r="I629" s="631">
        <f t="shared" ref="I629:J629" si="327">(F629-32)*5/9</f>
        <v>16.66666667</v>
      </c>
      <c r="J629" s="631">
        <f t="shared" si="327"/>
        <v>4.444444444</v>
      </c>
    </row>
    <row r="630" ht="15.75" customHeight="1">
      <c r="A630" s="408" t="s">
        <v>334</v>
      </c>
      <c r="B630" s="408" t="s">
        <v>335</v>
      </c>
      <c r="C630" s="632">
        <v>43303.0</v>
      </c>
      <c r="D630" s="408">
        <v>0.59</v>
      </c>
      <c r="E630" s="408">
        <v>46.0</v>
      </c>
      <c r="H630" s="631">
        <f t="shared" si="62"/>
        <v>7.777777778</v>
      </c>
      <c r="I630" s="631"/>
      <c r="J630" s="631"/>
    </row>
    <row r="631" ht="15.75" customHeight="1">
      <c r="A631" s="408" t="s">
        <v>334</v>
      </c>
      <c r="B631" s="408" t="s">
        <v>335</v>
      </c>
      <c r="C631" s="632">
        <v>43304.0</v>
      </c>
      <c r="D631" s="408">
        <v>0.0</v>
      </c>
      <c r="E631" s="408">
        <v>47.0</v>
      </c>
      <c r="G631" s="408">
        <v>35.0</v>
      </c>
      <c r="H631" s="631">
        <f t="shared" si="62"/>
        <v>8.333333333</v>
      </c>
      <c r="I631" s="631"/>
      <c r="J631" s="631">
        <f t="shared" ref="J631:J632" si="328">(G631-32)*5/9</f>
        <v>1.666666667</v>
      </c>
    </row>
    <row r="632" ht="15.75" customHeight="1">
      <c r="A632" s="408" t="s">
        <v>334</v>
      </c>
      <c r="B632" s="408" t="s">
        <v>335</v>
      </c>
      <c r="C632" s="632">
        <v>43305.0</v>
      </c>
      <c r="E632" s="408">
        <v>48.0</v>
      </c>
      <c r="G632" s="408">
        <v>33.0</v>
      </c>
      <c r="H632" s="631">
        <f t="shared" si="62"/>
        <v>8.888888889</v>
      </c>
      <c r="I632" s="631"/>
      <c r="J632" s="631">
        <f t="shared" si="328"/>
        <v>0.5555555556</v>
      </c>
    </row>
    <row r="633" ht="15.75" customHeight="1">
      <c r="A633" s="408" t="s">
        <v>334</v>
      </c>
      <c r="B633" s="408" t="s">
        <v>335</v>
      </c>
      <c r="C633" s="632">
        <v>43306.0</v>
      </c>
      <c r="E633" s="408">
        <v>49.0</v>
      </c>
      <c r="F633" s="408">
        <v>67.0</v>
      </c>
      <c r="G633" s="408">
        <v>31.0</v>
      </c>
      <c r="H633" s="631">
        <f t="shared" si="62"/>
        <v>9.444444444</v>
      </c>
      <c r="I633" s="631">
        <f t="shared" ref="I633:J633" si="329">(F633-32)*5/9</f>
        <v>19.44444444</v>
      </c>
      <c r="J633" s="631">
        <f t="shared" si="329"/>
        <v>-0.5555555556</v>
      </c>
    </row>
    <row r="634" ht="15.75" customHeight="1">
      <c r="A634" s="408" t="s">
        <v>334</v>
      </c>
      <c r="B634" s="408" t="s">
        <v>335</v>
      </c>
      <c r="C634" s="632">
        <v>43307.0</v>
      </c>
      <c r="E634" s="408">
        <v>48.0</v>
      </c>
      <c r="F634" s="408">
        <v>69.0</v>
      </c>
      <c r="H634" s="631">
        <f t="shared" si="62"/>
        <v>8.888888889</v>
      </c>
      <c r="I634" s="631">
        <f t="shared" ref="I634:I635" si="330">(F634-32)*5/9</f>
        <v>20.55555556</v>
      </c>
      <c r="J634" s="631"/>
    </row>
    <row r="635" ht="15.75" customHeight="1">
      <c r="A635" s="408" t="s">
        <v>334</v>
      </c>
      <c r="B635" s="408" t="s">
        <v>335</v>
      </c>
      <c r="C635" s="632">
        <v>43308.0</v>
      </c>
      <c r="E635" s="408">
        <v>47.0</v>
      </c>
      <c r="F635" s="408">
        <v>69.0</v>
      </c>
      <c r="G635" s="408">
        <v>28.0</v>
      </c>
      <c r="H635" s="631">
        <f t="shared" si="62"/>
        <v>8.333333333</v>
      </c>
      <c r="I635" s="631">
        <f t="shared" si="330"/>
        <v>20.55555556</v>
      </c>
      <c r="J635" s="631">
        <f t="shared" ref="J635:J636" si="331">(G635-32)*5/9</f>
        <v>-2.222222222</v>
      </c>
    </row>
    <row r="636" ht="15.75" customHeight="1">
      <c r="A636" s="408" t="s">
        <v>334</v>
      </c>
      <c r="B636" s="408" t="s">
        <v>335</v>
      </c>
      <c r="C636" s="632">
        <v>43309.0</v>
      </c>
      <c r="E636" s="408">
        <v>49.0</v>
      </c>
      <c r="G636" s="408">
        <v>30.0</v>
      </c>
      <c r="H636" s="631">
        <f t="shared" si="62"/>
        <v>9.444444444</v>
      </c>
      <c r="I636" s="631"/>
      <c r="J636" s="631">
        <f t="shared" si="331"/>
        <v>-1.111111111</v>
      </c>
    </row>
    <row r="637" ht="15.75" customHeight="1">
      <c r="A637" s="408" t="s">
        <v>334</v>
      </c>
      <c r="B637" s="408" t="s">
        <v>335</v>
      </c>
      <c r="C637" s="632">
        <v>43310.0</v>
      </c>
      <c r="E637" s="408">
        <v>51.0</v>
      </c>
      <c r="H637" s="631">
        <f t="shared" si="62"/>
        <v>10.55555556</v>
      </c>
      <c r="I637" s="631"/>
      <c r="J637" s="631"/>
    </row>
    <row r="638" ht="15.75" customHeight="1">
      <c r="A638" s="408" t="s">
        <v>334</v>
      </c>
      <c r="B638" s="408" t="s">
        <v>335</v>
      </c>
      <c r="C638" s="632">
        <v>43311.0</v>
      </c>
      <c r="E638" s="408">
        <v>52.0</v>
      </c>
      <c r="F638" s="408">
        <v>73.0</v>
      </c>
      <c r="G638" s="408">
        <v>34.0</v>
      </c>
      <c r="H638" s="631">
        <f t="shared" si="62"/>
        <v>11.11111111</v>
      </c>
      <c r="I638" s="631">
        <f t="shared" ref="I638:J638" si="332">(F638-32)*5/9</f>
        <v>22.77777778</v>
      </c>
      <c r="J638" s="631">
        <f t="shared" si="332"/>
        <v>1.111111111</v>
      </c>
    </row>
    <row r="639" ht="15.75" customHeight="1">
      <c r="A639" s="408" t="s">
        <v>334</v>
      </c>
      <c r="B639" s="408" t="s">
        <v>335</v>
      </c>
      <c r="C639" s="632">
        <v>43312.0</v>
      </c>
      <c r="E639" s="408">
        <v>50.0</v>
      </c>
      <c r="G639" s="408">
        <v>34.0</v>
      </c>
      <c r="H639" s="631">
        <f t="shared" si="62"/>
        <v>10</v>
      </c>
      <c r="I639" s="631"/>
      <c r="J639" s="631">
        <f>(G639-32)*5/9</f>
        <v>1.111111111</v>
      </c>
    </row>
    <row r="640" ht="15.75" customHeight="1">
      <c r="A640" s="408" t="s">
        <v>334</v>
      </c>
      <c r="B640" s="408" t="s">
        <v>335</v>
      </c>
      <c r="C640" s="632">
        <v>43313.0</v>
      </c>
      <c r="E640" s="408">
        <v>52.0</v>
      </c>
      <c r="F640" s="408">
        <v>67.0</v>
      </c>
      <c r="G640" s="408">
        <v>37.0</v>
      </c>
      <c r="H640" s="631">
        <f t="shared" si="62"/>
        <v>11.11111111</v>
      </c>
      <c r="I640" s="631">
        <f t="shared" ref="I640:J640" si="333">(F640-32)*5/9</f>
        <v>19.44444444</v>
      </c>
      <c r="J640" s="631">
        <f t="shared" si="333"/>
        <v>2.777777778</v>
      </c>
    </row>
    <row r="641" ht="15.75" customHeight="1">
      <c r="A641" s="408" t="s">
        <v>334</v>
      </c>
      <c r="B641" s="408" t="s">
        <v>335</v>
      </c>
      <c r="C641" s="632">
        <v>43314.0</v>
      </c>
      <c r="E641" s="408">
        <v>59.0</v>
      </c>
      <c r="G641" s="408">
        <v>40.0</v>
      </c>
      <c r="H641" s="631">
        <f t="shared" si="62"/>
        <v>15</v>
      </c>
      <c r="I641" s="631"/>
      <c r="J641" s="631">
        <f>(G641-32)*5/9</f>
        <v>4.444444444</v>
      </c>
    </row>
    <row r="642" ht="15.75" customHeight="1">
      <c r="A642" s="408" t="s">
        <v>334</v>
      </c>
      <c r="B642" s="408" t="s">
        <v>335</v>
      </c>
      <c r="C642" s="632">
        <v>43315.0</v>
      </c>
      <c r="E642" s="408">
        <v>50.0</v>
      </c>
      <c r="H642" s="631">
        <f t="shared" si="62"/>
        <v>10</v>
      </c>
      <c r="I642" s="631"/>
      <c r="J642" s="631"/>
    </row>
    <row r="643" ht="15.75" customHeight="1">
      <c r="A643" s="408" t="s">
        <v>334</v>
      </c>
      <c r="B643" s="408" t="s">
        <v>335</v>
      </c>
      <c r="C643" s="632">
        <v>43316.0</v>
      </c>
      <c r="E643" s="408">
        <v>51.0</v>
      </c>
      <c r="F643" s="408">
        <v>69.0</v>
      </c>
      <c r="H643" s="631">
        <f t="shared" si="62"/>
        <v>10.55555556</v>
      </c>
      <c r="I643" s="631">
        <f>(F643-32)*5/9</f>
        <v>20.55555556</v>
      </c>
      <c r="J643" s="631"/>
    </row>
    <row r="644" ht="15.75" customHeight="1">
      <c r="A644" s="408" t="s">
        <v>334</v>
      </c>
      <c r="B644" s="408" t="s">
        <v>335</v>
      </c>
      <c r="C644" s="632">
        <v>43317.0</v>
      </c>
      <c r="E644" s="408">
        <v>53.0</v>
      </c>
      <c r="G644" s="408">
        <v>39.0</v>
      </c>
      <c r="H644" s="631">
        <f t="shared" si="62"/>
        <v>11.66666667</v>
      </c>
      <c r="I644" s="631"/>
      <c r="J644" s="631">
        <f>(G644-32)*5/9</f>
        <v>3.888888889</v>
      </c>
    </row>
    <row r="645" ht="15.75" customHeight="1">
      <c r="A645" s="408" t="s">
        <v>334</v>
      </c>
      <c r="B645" s="408" t="s">
        <v>335</v>
      </c>
      <c r="C645" s="632">
        <v>43318.0</v>
      </c>
      <c r="D645" s="408">
        <v>0.0</v>
      </c>
      <c r="E645" s="408">
        <v>49.0</v>
      </c>
      <c r="F645" s="408">
        <v>67.0</v>
      </c>
      <c r="G645" s="408">
        <v>43.0</v>
      </c>
      <c r="H645" s="631">
        <f t="shared" si="62"/>
        <v>9.444444444</v>
      </c>
      <c r="I645" s="631">
        <f t="shared" ref="I645:J645" si="334">(F645-32)*5/9</f>
        <v>19.44444444</v>
      </c>
      <c r="J645" s="631">
        <f t="shared" si="334"/>
        <v>6.111111111</v>
      </c>
    </row>
    <row r="646" ht="15.75" customHeight="1">
      <c r="A646" s="408" t="s">
        <v>334</v>
      </c>
      <c r="B646" s="408" t="s">
        <v>335</v>
      </c>
      <c r="C646" s="632">
        <v>43319.0</v>
      </c>
      <c r="E646" s="408">
        <v>49.0</v>
      </c>
      <c r="H646" s="631">
        <f t="shared" si="62"/>
        <v>9.444444444</v>
      </c>
      <c r="I646" s="631"/>
      <c r="J646" s="631"/>
    </row>
    <row r="647" ht="15.75" customHeight="1">
      <c r="A647" s="408" t="s">
        <v>334</v>
      </c>
      <c r="B647" s="408" t="s">
        <v>335</v>
      </c>
      <c r="C647" s="632">
        <v>43320.0</v>
      </c>
      <c r="E647" s="408">
        <v>50.0</v>
      </c>
      <c r="H647" s="631">
        <f t="shared" si="62"/>
        <v>10</v>
      </c>
      <c r="I647" s="631"/>
      <c r="J647" s="631"/>
    </row>
    <row r="648" ht="15.75" customHeight="1">
      <c r="A648" s="408" t="s">
        <v>334</v>
      </c>
      <c r="B648" s="408" t="s">
        <v>335</v>
      </c>
      <c r="C648" s="632">
        <v>43321.0</v>
      </c>
      <c r="D648" s="408">
        <v>0.02</v>
      </c>
      <c r="E648" s="408">
        <v>53.0</v>
      </c>
      <c r="G648" s="408">
        <v>38.0</v>
      </c>
      <c r="H648" s="631">
        <f t="shared" si="62"/>
        <v>11.66666667</v>
      </c>
      <c r="I648" s="631"/>
      <c r="J648" s="631">
        <f>(G648-32)*5/9</f>
        <v>3.333333333</v>
      </c>
    </row>
    <row r="649" ht="15.75" customHeight="1">
      <c r="A649" s="408" t="s">
        <v>334</v>
      </c>
      <c r="B649" s="408" t="s">
        <v>335</v>
      </c>
      <c r="C649" s="632">
        <v>43322.0</v>
      </c>
      <c r="D649" s="408">
        <v>0.0</v>
      </c>
      <c r="E649" s="408">
        <v>53.0</v>
      </c>
      <c r="F649" s="408">
        <v>69.0</v>
      </c>
      <c r="G649" s="408">
        <v>41.0</v>
      </c>
      <c r="H649" s="631">
        <f t="shared" si="62"/>
        <v>11.66666667</v>
      </c>
      <c r="I649" s="631">
        <f t="shared" ref="I649:J649" si="335">(F649-32)*5/9</f>
        <v>20.55555556</v>
      </c>
      <c r="J649" s="631">
        <f t="shared" si="335"/>
        <v>5</v>
      </c>
    </row>
    <row r="650" ht="15.75" customHeight="1">
      <c r="A650" s="408" t="s">
        <v>334</v>
      </c>
      <c r="B650" s="408" t="s">
        <v>335</v>
      </c>
      <c r="C650" s="632">
        <v>43323.0</v>
      </c>
      <c r="E650" s="408">
        <v>51.0</v>
      </c>
      <c r="F650" s="408">
        <v>68.0</v>
      </c>
      <c r="H650" s="631">
        <f t="shared" si="62"/>
        <v>10.55555556</v>
      </c>
      <c r="I650" s="631">
        <f t="shared" ref="I650:I655" si="336">(F650-32)*5/9</f>
        <v>20</v>
      </c>
      <c r="J650" s="631"/>
    </row>
    <row r="651" ht="15.75" customHeight="1">
      <c r="A651" s="408" t="s">
        <v>334</v>
      </c>
      <c r="B651" s="408" t="s">
        <v>335</v>
      </c>
      <c r="C651" s="632">
        <v>43324.0</v>
      </c>
      <c r="D651" s="408">
        <v>0.04</v>
      </c>
      <c r="E651" s="408">
        <v>51.0</v>
      </c>
      <c r="F651" s="408">
        <v>67.0</v>
      </c>
      <c r="G651" s="408">
        <v>37.0</v>
      </c>
      <c r="H651" s="631">
        <f t="shared" si="62"/>
        <v>10.55555556</v>
      </c>
      <c r="I651" s="631">
        <f t="shared" si="336"/>
        <v>19.44444444</v>
      </c>
      <c r="J651" s="631">
        <f t="shared" ref="J651:J655" si="337">(G651-32)*5/9</f>
        <v>2.777777778</v>
      </c>
    </row>
    <row r="652" ht="15.75" customHeight="1">
      <c r="A652" s="408" t="s">
        <v>334</v>
      </c>
      <c r="B652" s="408" t="s">
        <v>335</v>
      </c>
      <c r="C652" s="632">
        <v>43325.0</v>
      </c>
      <c r="D652" s="408">
        <v>0.0</v>
      </c>
      <c r="E652" s="408">
        <v>51.0</v>
      </c>
      <c r="F652" s="408">
        <v>68.0</v>
      </c>
      <c r="G652" s="408">
        <v>35.0</v>
      </c>
      <c r="H652" s="631">
        <f t="shared" si="62"/>
        <v>10.55555556</v>
      </c>
      <c r="I652" s="631">
        <f t="shared" si="336"/>
        <v>20</v>
      </c>
      <c r="J652" s="631">
        <f t="shared" si="337"/>
        <v>1.666666667</v>
      </c>
    </row>
    <row r="653" ht="15.75" customHeight="1">
      <c r="A653" s="408" t="s">
        <v>334</v>
      </c>
      <c r="B653" s="408" t="s">
        <v>335</v>
      </c>
      <c r="C653" s="632">
        <v>43326.0</v>
      </c>
      <c r="E653" s="408">
        <v>50.0</v>
      </c>
      <c r="F653" s="408">
        <v>68.0</v>
      </c>
      <c r="G653" s="408">
        <v>33.0</v>
      </c>
      <c r="H653" s="631">
        <f t="shared" si="62"/>
        <v>10</v>
      </c>
      <c r="I653" s="631">
        <f t="shared" si="336"/>
        <v>20</v>
      </c>
      <c r="J653" s="631">
        <f t="shared" si="337"/>
        <v>0.5555555556</v>
      </c>
    </row>
    <row r="654" ht="15.75" customHeight="1">
      <c r="A654" s="408" t="s">
        <v>334</v>
      </c>
      <c r="B654" s="408" t="s">
        <v>335</v>
      </c>
      <c r="C654" s="632">
        <v>43327.0</v>
      </c>
      <c r="E654" s="408">
        <v>50.0</v>
      </c>
      <c r="F654" s="408">
        <v>69.0</v>
      </c>
      <c r="G654" s="408">
        <v>33.0</v>
      </c>
      <c r="H654" s="631">
        <f t="shared" si="62"/>
        <v>10</v>
      </c>
      <c r="I654" s="631">
        <f t="shared" si="336"/>
        <v>20.55555556</v>
      </c>
      <c r="J654" s="631">
        <f t="shared" si="337"/>
        <v>0.5555555556</v>
      </c>
    </row>
    <row r="655" ht="15.75" customHeight="1">
      <c r="A655" s="408" t="s">
        <v>334</v>
      </c>
      <c r="B655" s="408" t="s">
        <v>335</v>
      </c>
      <c r="C655" s="632">
        <v>43328.0</v>
      </c>
      <c r="E655" s="408">
        <v>51.0</v>
      </c>
      <c r="F655" s="408">
        <v>69.0</v>
      </c>
      <c r="G655" s="408">
        <v>36.0</v>
      </c>
      <c r="H655" s="631">
        <f t="shared" si="62"/>
        <v>10.55555556</v>
      </c>
      <c r="I655" s="631">
        <f t="shared" si="336"/>
        <v>20.55555556</v>
      </c>
      <c r="J655" s="631">
        <f t="shared" si="337"/>
        <v>2.222222222</v>
      </c>
    </row>
    <row r="656" ht="15.75" customHeight="1">
      <c r="A656" s="408" t="s">
        <v>334</v>
      </c>
      <c r="B656" s="408" t="s">
        <v>335</v>
      </c>
      <c r="C656" s="632">
        <v>43329.0</v>
      </c>
      <c r="E656" s="408">
        <v>49.0</v>
      </c>
      <c r="H656" s="631">
        <f t="shared" si="62"/>
        <v>9.444444444</v>
      </c>
      <c r="I656" s="631"/>
      <c r="J656" s="631"/>
    </row>
    <row r="657" ht="15.75" customHeight="1">
      <c r="A657" s="408" t="s">
        <v>334</v>
      </c>
      <c r="B657" s="408" t="s">
        <v>335</v>
      </c>
      <c r="C657" s="632">
        <v>43330.0</v>
      </c>
      <c r="D657" s="408">
        <v>0.16</v>
      </c>
      <c r="E657" s="408">
        <v>49.0</v>
      </c>
      <c r="G657" s="408">
        <v>36.0</v>
      </c>
      <c r="H657" s="631">
        <f t="shared" si="62"/>
        <v>9.444444444</v>
      </c>
      <c r="I657" s="631"/>
      <c r="J657" s="631">
        <f t="shared" ref="J657:J658" si="338">(G657-32)*5/9</f>
        <v>2.222222222</v>
      </c>
    </row>
    <row r="658" ht="15.75" customHeight="1">
      <c r="A658" s="408" t="s">
        <v>334</v>
      </c>
      <c r="B658" s="408" t="s">
        <v>335</v>
      </c>
      <c r="C658" s="632">
        <v>43331.0</v>
      </c>
      <c r="D658" s="408">
        <v>0.02</v>
      </c>
      <c r="E658" s="408">
        <v>51.0</v>
      </c>
      <c r="G658" s="408">
        <v>36.0</v>
      </c>
      <c r="H658" s="631">
        <f t="shared" si="62"/>
        <v>10.55555556</v>
      </c>
      <c r="I658" s="631"/>
      <c r="J658" s="631">
        <f t="shared" si="338"/>
        <v>2.222222222</v>
      </c>
    </row>
    <row r="659" ht="15.75" customHeight="1">
      <c r="A659" s="408" t="s">
        <v>334</v>
      </c>
      <c r="B659" s="408" t="s">
        <v>335</v>
      </c>
      <c r="C659" s="632">
        <v>43332.0</v>
      </c>
      <c r="D659" s="408">
        <v>0.0</v>
      </c>
      <c r="E659" s="408">
        <v>52.0</v>
      </c>
      <c r="F659" s="408">
        <v>70.0</v>
      </c>
      <c r="G659" s="408">
        <v>41.0</v>
      </c>
      <c r="H659" s="631">
        <f t="shared" si="62"/>
        <v>11.11111111</v>
      </c>
      <c r="I659" s="631">
        <f t="shared" ref="I659:J659" si="339">(F659-32)*5/9</f>
        <v>21.11111111</v>
      </c>
      <c r="J659" s="631">
        <f t="shared" si="339"/>
        <v>5</v>
      </c>
    </row>
    <row r="660" ht="15.75" customHeight="1">
      <c r="A660" s="408" t="s">
        <v>334</v>
      </c>
      <c r="B660" s="408" t="s">
        <v>335</v>
      </c>
      <c r="C660" s="632">
        <v>43333.0</v>
      </c>
      <c r="E660" s="408">
        <v>52.0</v>
      </c>
      <c r="H660" s="631">
        <f t="shared" si="62"/>
        <v>11.11111111</v>
      </c>
      <c r="I660" s="631"/>
      <c r="J660" s="631"/>
    </row>
    <row r="661" ht="15.75" customHeight="1">
      <c r="A661" s="408" t="s">
        <v>334</v>
      </c>
      <c r="B661" s="408" t="s">
        <v>335</v>
      </c>
      <c r="C661" s="632">
        <v>43334.0</v>
      </c>
      <c r="E661" s="408">
        <v>55.0</v>
      </c>
      <c r="H661" s="631">
        <f t="shared" si="62"/>
        <v>12.77777778</v>
      </c>
      <c r="I661" s="631"/>
      <c r="J661" s="631"/>
    </row>
    <row r="662" ht="15.75" customHeight="1">
      <c r="A662" s="408" t="s">
        <v>334</v>
      </c>
      <c r="B662" s="408" t="s">
        <v>335</v>
      </c>
      <c r="C662" s="632">
        <v>43335.0</v>
      </c>
      <c r="E662" s="408">
        <v>54.0</v>
      </c>
      <c r="G662" s="408">
        <v>37.0</v>
      </c>
      <c r="H662" s="631">
        <f t="shared" si="62"/>
        <v>12.22222222</v>
      </c>
      <c r="I662" s="631"/>
      <c r="J662" s="631">
        <f t="shared" ref="J662:J663" si="340">(G662-32)*5/9</f>
        <v>2.777777778</v>
      </c>
    </row>
    <row r="663" ht="15.75" customHeight="1">
      <c r="A663" s="408" t="s">
        <v>334</v>
      </c>
      <c r="B663" s="408" t="s">
        <v>335</v>
      </c>
      <c r="C663" s="632">
        <v>43336.0</v>
      </c>
      <c r="E663" s="408">
        <v>54.0</v>
      </c>
      <c r="G663" s="408">
        <v>37.0</v>
      </c>
      <c r="H663" s="631">
        <f t="shared" si="62"/>
        <v>12.22222222</v>
      </c>
      <c r="I663" s="631"/>
      <c r="J663" s="631">
        <f t="shared" si="340"/>
        <v>2.777777778</v>
      </c>
    </row>
    <row r="664" ht="15.75" customHeight="1">
      <c r="A664" s="408" t="s">
        <v>334</v>
      </c>
      <c r="B664" s="408" t="s">
        <v>335</v>
      </c>
      <c r="C664" s="632">
        <v>43337.0</v>
      </c>
      <c r="E664" s="408">
        <v>49.0</v>
      </c>
      <c r="F664" s="408">
        <v>72.0</v>
      </c>
      <c r="H664" s="631">
        <f t="shared" si="62"/>
        <v>9.444444444</v>
      </c>
      <c r="I664" s="631">
        <f>(F664-32)*5/9</f>
        <v>22.22222222</v>
      </c>
      <c r="J664" s="631"/>
    </row>
    <row r="665" ht="15.75" customHeight="1">
      <c r="A665" s="408" t="s">
        <v>334</v>
      </c>
      <c r="B665" s="408" t="s">
        <v>335</v>
      </c>
      <c r="C665" s="632">
        <v>43338.0</v>
      </c>
      <c r="E665" s="408">
        <v>53.0</v>
      </c>
      <c r="G665" s="408">
        <v>40.0</v>
      </c>
      <c r="H665" s="631">
        <f t="shared" si="62"/>
        <v>11.66666667</v>
      </c>
      <c r="I665" s="631"/>
      <c r="J665" s="631">
        <f>(G665-32)*5/9</f>
        <v>4.444444444</v>
      </c>
    </row>
    <row r="666" ht="15.75" customHeight="1">
      <c r="A666" s="408" t="s">
        <v>334</v>
      </c>
      <c r="B666" s="408" t="s">
        <v>335</v>
      </c>
      <c r="C666" s="632">
        <v>43339.0</v>
      </c>
      <c r="E666" s="408">
        <v>53.0</v>
      </c>
      <c r="F666" s="408">
        <v>69.0</v>
      </c>
      <c r="G666" s="408">
        <v>44.0</v>
      </c>
      <c r="H666" s="631">
        <f t="shared" si="62"/>
        <v>11.66666667</v>
      </c>
      <c r="I666" s="631">
        <f t="shared" ref="I666:J666" si="341">(F666-32)*5/9</f>
        <v>20.55555556</v>
      </c>
      <c r="J666" s="631">
        <f t="shared" si="341"/>
        <v>6.666666667</v>
      </c>
    </row>
    <row r="667" ht="15.75" customHeight="1">
      <c r="A667" s="408" t="s">
        <v>334</v>
      </c>
      <c r="B667" s="408" t="s">
        <v>335</v>
      </c>
      <c r="C667" s="632">
        <v>43340.0</v>
      </c>
      <c r="D667" s="408">
        <v>0.02</v>
      </c>
      <c r="E667" s="408">
        <v>50.0</v>
      </c>
      <c r="G667" s="408">
        <v>35.0</v>
      </c>
      <c r="H667" s="631">
        <f t="shared" si="62"/>
        <v>10</v>
      </c>
      <c r="I667" s="631"/>
      <c r="J667" s="631">
        <f t="shared" ref="J667:J668" si="342">(G667-32)*5/9</f>
        <v>1.666666667</v>
      </c>
    </row>
    <row r="668" ht="15.75" customHeight="1">
      <c r="A668" s="408" t="s">
        <v>334</v>
      </c>
      <c r="B668" s="408" t="s">
        <v>335</v>
      </c>
      <c r="C668" s="632">
        <v>43341.0</v>
      </c>
      <c r="D668" s="408">
        <v>0.0</v>
      </c>
      <c r="E668" s="408">
        <v>50.0</v>
      </c>
      <c r="G668" s="408">
        <v>33.0</v>
      </c>
      <c r="H668" s="631">
        <f t="shared" si="62"/>
        <v>10</v>
      </c>
      <c r="I668" s="631"/>
      <c r="J668" s="631">
        <f t="shared" si="342"/>
        <v>0.5555555556</v>
      </c>
    </row>
    <row r="669" ht="15.75" customHeight="1">
      <c r="A669" s="408" t="s">
        <v>334</v>
      </c>
      <c r="B669" s="408" t="s">
        <v>335</v>
      </c>
      <c r="C669" s="632">
        <v>43342.0</v>
      </c>
      <c r="E669" s="408">
        <v>52.0</v>
      </c>
      <c r="F669" s="408">
        <v>71.0</v>
      </c>
      <c r="G669" s="408">
        <v>35.0</v>
      </c>
      <c r="H669" s="631">
        <f t="shared" si="62"/>
        <v>11.11111111</v>
      </c>
      <c r="I669" s="631">
        <f t="shared" ref="I669:J669" si="343">(F669-32)*5/9</f>
        <v>21.66666667</v>
      </c>
      <c r="J669" s="631">
        <f t="shared" si="343"/>
        <v>1.666666667</v>
      </c>
    </row>
    <row r="670" ht="15.75" customHeight="1">
      <c r="A670" s="408" t="s">
        <v>334</v>
      </c>
      <c r="B670" s="408" t="s">
        <v>335</v>
      </c>
      <c r="C670" s="632">
        <v>43343.0</v>
      </c>
      <c r="E670" s="408">
        <v>52.0</v>
      </c>
      <c r="F670" s="408">
        <v>72.0</v>
      </c>
      <c r="G670" s="408">
        <v>36.0</v>
      </c>
      <c r="H670" s="631">
        <f t="shared" si="62"/>
        <v>11.11111111</v>
      </c>
      <c r="I670" s="631">
        <f t="shared" ref="I670:J670" si="344">(F670-32)*5/9</f>
        <v>22.22222222</v>
      </c>
      <c r="J670" s="631">
        <f t="shared" si="344"/>
        <v>2.222222222</v>
      </c>
    </row>
    <row r="671" ht="15.75" customHeight="1">
      <c r="A671" s="408" t="s">
        <v>334</v>
      </c>
      <c r="B671" s="408" t="s">
        <v>335</v>
      </c>
      <c r="C671" s="632">
        <v>43344.0</v>
      </c>
      <c r="E671" s="408">
        <v>54.0</v>
      </c>
      <c r="G671" s="408">
        <v>40.0</v>
      </c>
      <c r="H671" s="631">
        <f t="shared" si="62"/>
        <v>12.22222222</v>
      </c>
      <c r="I671" s="631"/>
      <c r="J671" s="631">
        <f>(G671-32)*5/9</f>
        <v>4.444444444</v>
      </c>
    </row>
    <row r="672" ht="15.75" customHeight="1">
      <c r="A672" s="408" t="s">
        <v>334</v>
      </c>
      <c r="B672" s="408" t="s">
        <v>335</v>
      </c>
      <c r="C672" s="632">
        <v>43345.0</v>
      </c>
      <c r="E672" s="408">
        <v>54.0</v>
      </c>
      <c r="F672" s="408">
        <v>74.0</v>
      </c>
      <c r="G672" s="408">
        <v>37.0</v>
      </c>
      <c r="H672" s="631">
        <f t="shared" si="62"/>
        <v>12.22222222</v>
      </c>
      <c r="I672" s="631">
        <f t="shared" ref="I672:J672" si="345">(F672-32)*5/9</f>
        <v>23.33333333</v>
      </c>
      <c r="J672" s="631">
        <f t="shared" si="345"/>
        <v>2.777777778</v>
      </c>
    </row>
    <row r="673" ht="15.75" customHeight="1">
      <c r="A673" s="408" t="s">
        <v>334</v>
      </c>
      <c r="B673" s="408" t="s">
        <v>335</v>
      </c>
      <c r="C673" s="632">
        <v>43346.0</v>
      </c>
      <c r="E673" s="408">
        <v>53.0</v>
      </c>
      <c r="F673" s="408">
        <v>73.0</v>
      </c>
      <c r="G673" s="408">
        <v>37.0</v>
      </c>
      <c r="H673" s="631">
        <f t="shared" si="62"/>
        <v>11.66666667</v>
      </c>
      <c r="I673" s="631">
        <f t="shared" ref="I673:J673" si="346">(F673-32)*5/9</f>
        <v>22.77777778</v>
      </c>
      <c r="J673" s="631">
        <f t="shared" si="346"/>
        <v>2.777777778</v>
      </c>
    </row>
    <row r="674" ht="15.75" customHeight="1">
      <c r="A674" s="408" t="s">
        <v>334</v>
      </c>
      <c r="B674" s="408" t="s">
        <v>335</v>
      </c>
      <c r="C674" s="632">
        <v>43347.0</v>
      </c>
      <c r="E674" s="408">
        <v>51.0</v>
      </c>
      <c r="F674" s="408">
        <v>70.0</v>
      </c>
      <c r="G674" s="408">
        <v>31.0</v>
      </c>
      <c r="H674" s="631">
        <f t="shared" si="62"/>
        <v>10.55555556</v>
      </c>
      <c r="I674" s="631">
        <f t="shared" ref="I674:J674" si="347">(F674-32)*5/9</f>
        <v>21.11111111</v>
      </c>
      <c r="J674" s="631">
        <f t="shared" si="347"/>
        <v>-0.5555555556</v>
      </c>
    </row>
    <row r="675" ht="15.75" customHeight="1">
      <c r="A675" s="408" t="s">
        <v>334</v>
      </c>
      <c r="B675" s="408" t="s">
        <v>335</v>
      </c>
      <c r="C675" s="632">
        <v>43348.0</v>
      </c>
      <c r="E675" s="408">
        <v>52.0</v>
      </c>
      <c r="G675" s="408">
        <v>33.0</v>
      </c>
      <c r="H675" s="631">
        <f t="shared" si="62"/>
        <v>11.11111111</v>
      </c>
      <c r="I675" s="631"/>
      <c r="J675" s="631">
        <f>(G675-32)*5/9</f>
        <v>0.5555555556</v>
      </c>
    </row>
    <row r="676" ht="15.75" customHeight="1">
      <c r="A676" s="408" t="s">
        <v>334</v>
      </c>
      <c r="B676" s="408" t="s">
        <v>335</v>
      </c>
      <c r="C676" s="632">
        <v>43349.0</v>
      </c>
      <c r="E676" s="408">
        <v>52.0</v>
      </c>
      <c r="H676" s="631">
        <f t="shared" si="62"/>
        <v>11.11111111</v>
      </c>
      <c r="I676" s="631"/>
      <c r="J676" s="631"/>
    </row>
    <row r="677" ht="15.75" customHeight="1">
      <c r="A677" s="408" t="s">
        <v>334</v>
      </c>
      <c r="B677" s="408" t="s">
        <v>335</v>
      </c>
      <c r="C677" s="632">
        <v>43350.0</v>
      </c>
      <c r="E677" s="408">
        <v>53.0</v>
      </c>
      <c r="F677" s="408">
        <v>74.0</v>
      </c>
      <c r="G677" s="408">
        <v>35.0</v>
      </c>
      <c r="H677" s="631">
        <f t="shared" si="62"/>
        <v>11.66666667</v>
      </c>
      <c r="I677" s="631">
        <f t="shared" ref="I677:J677" si="348">(F677-32)*5/9</f>
        <v>23.33333333</v>
      </c>
      <c r="J677" s="631">
        <f t="shared" si="348"/>
        <v>1.666666667</v>
      </c>
    </row>
    <row r="678" ht="15.75" customHeight="1">
      <c r="A678" s="408" t="s">
        <v>334</v>
      </c>
      <c r="B678" s="408" t="s">
        <v>335</v>
      </c>
      <c r="C678" s="632">
        <v>43351.0</v>
      </c>
      <c r="E678" s="408">
        <v>55.0</v>
      </c>
      <c r="F678" s="408">
        <v>75.0</v>
      </c>
      <c r="H678" s="631">
        <f t="shared" si="62"/>
        <v>12.77777778</v>
      </c>
      <c r="I678" s="631">
        <f>(F678-32)*5/9</f>
        <v>23.88888889</v>
      </c>
      <c r="J678" s="631"/>
    </row>
    <row r="679" ht="15.75" customHeight="1">
      <c r="A679" s="408" t="s">
        <v>334</v>
      </c>
      <c r="B679" s="408" t="s">
        <v>335</v>
      </c>
      <c r="C679" s="632">
        <v>43352.0</v>
      </c>
      <c r="E679" s="408">
        <v>56.0</v>
      </c>
      <c r="G679" s="408">
        <v>46.0</v>
      </c>
      <c r="H679" s="631">
        <f t="shared" si="62"/>
        <v>13.33333333</v>
      </c>
      <c r="I679" s="631"/>
      <c r="J679" s="631">
        <f>(G679-32)*5/9</f>
        <v>7.777777778</v>
      </c>
    </row>
    <row r="680" ht="15.75" customHeight="1">
      <c r="A680" s="408" t="s">
        <v>334</v>
      </c>
      <c r="B680" s="408" t="s">
        <v>335</v>
      </c>
      <c r="C680" s="632">
        <v>43353.0</v>
      </c>
      <c r="E680" s="408">
        <v>54.0</v>
      </c>
      <c r="F680" s="408">
        <v>74.0</v>
      </c>
      <c r="G680" s="408">
        <v>42.0</v>
      </c>
      <c r="H680" s="631">
        <f t="shared" si="62"/>
        <v>12.22222222</v>
      </c>
      <c r="I680" s="631">
        <f t="shared" ref="I680:J680" si="349">(F680-32)*5/9</f>
        <v>23.33333333</v>
      </c>
      <c r="J680" s="631">
        <f t="shared" si="349"/>
        <v>5.555555556</v>
      </c>
    </row>
    <row r="681" ht="15.75" customHeight="1">
      <c r="A681" s="408" t="s">
        <v>334</v>
      </c>
      <c r="B681" s="408" t="s">
        <v>335</v>
      </c>
      <c r="C681" s="632">
        <v>43354.0</v>
      </c>
      <c r="E681" s="408">
        <v>54.0</v>
      </c>
      <c r="G681" s="408">
        <v>40.0</v>
      </c>
      <c r="H681" s="631">
        <f t="shared" si="62"/>
        <v>12.22222222</v>
      </c>
      <c r="I681" s="631"/>
      <c r="J681" s="631">
        <f t="shared" ref="J681:J682" si="350">(G681-32)*5/9</f>
        <v>4.444444444</v>
      </c>
    </row>
    <row r="682" ht="15.75" customHeight="1">
      <c r="A682" s="408" t="s">
        <v>334</v>
      </c>
      <c r="B682" s="408" t="s">
        <v>335</v>
      </c>
      <c r="C682" s="632">
        <v>43355.0</v>
      </c>
      <c r="E682" s="408">
        <v>56.0</v>
      </c>
      <c r="G682" s="408">
        <v>40.0</v>
      </c>
      <c r="H682" s="631">
        <f t="shared" si="62"/>
        <v>13.33333333</v>
      </c>
      <c r="I682" s="631"/>
      <c r="J682" s="631">
        <f t="shared" si="350"/>
        <v>4.444444444</v>
      </c>
    </row>
    <row r="683" ht="15.75" customHeight="1">
      <c r="A683" s="408" t="s">
        <v>334</v>
      </c>
      <c r="B683" s="408" t="s">
        <v>335</v>
      </c>
      <c r="C683" s="632">
        <v>43356.0</v>
      </c>
      <c r="E683" s="408">
        <v>56.0</v>
      </c>
      <c r="F683" s="408">
        <v>75.0</v>
      </c>
      <c r="H683" s="631">
        <f t="shared" si="62"/>
        <v>13.33333333</v>
      </c>
      <c r="I683" s="631">
        <f t="shared" ref="I683:I685" si="351">(F683-32)*5/9</f>
        <v>23.88888889</v>
      </c>
      <c r="J683" s="631"/>
    </row>
    <row r="684" ht="15.75" customHeight="1">
      <c r="A684" s="408" t="s">
        <v>334</v>
      </c>
      <c r="B684" s="408" t="s">
        <v>335</v>
      </c>
      <c r="C684" s="632">
        <v>43357.0</v>
      </c>
      <c r="E684" s="408">
        <v>55.0</v>
      </c>
      <c r="F684" s="408">
        <v>72.0</v>
      </c>
      <c r="G684" s="408">
        <v>44.0</v>
      </c>
      <c r="H684" s="631">
        <f t="shared" si="62"/>
        <v>12.77777778</v>
      </c>
      <c r="I684" s="631">
        <f t="shared" si="351"/>
        <v>22.22222222</v>
      </c>
      <c r="J684" s="631">
        <f t="shared" ref="J684:J686" si="352">(G684-32)*5/9</f>
        <v>6.666666667</v>
      </c>
    </row>
    <row r="685" ht="15.75" customHeight="1">
      <c r="A685" s="408" t="s">
        <v>334</v>
      </c>
      <c r="B685" s="408" t="s">
        <v>335</v>
      </c>
      <c r="C685" s="632">
        <v>43358.0</v>
      </c>
      <c r="E685" s="408">
        <v>53.0</v>
      </c>
      <c r="F685" s="408">
        <v>68.0</v>
      </c>
      <c r="G685" s="408">
        <v>41.0</v>
      </c>
      <c r="H685" s="631">
        <f t="shared" si="62"/>
        <v>11.66666667</v>
      </c>
      <c r="I685" s="631">
        <f t="shared" si="351"/>
        <v>20</v>
      </c>
      <c r="J685" s="631">
        <f t="shared" si="352"/>
        <v>5</v>
      </c>
    </row>
    <row r="686" ht="15.75" customHeight="1">
      <c r="A686" s="408" t="s">
        <v>334</v>
      </c>
      <c r="B686" s="408" t="s">
        <v>335</v>
      </c>
      <c r="C686" s="632">
        <v>43359.0</v>
      </c>
      <c r="D686" s="408">
        <v>0.04</v>
      </c>
      <c r="E686" s="408">
        <v>55.0</v>
      </c>
      <c r="G686" s="408">
        <v>40.0</v>
      </c>
      <c r="H686" s="631">
        <f t="shared" si="62"/>
        <v>12.77777778</v>
      </c>
      <c r="I686" s="631"/>
      <c r="J686" s="631">
        <f t="shared" si="352"/>
        <v>4.444444444</v>
      </c>
    </row>
    <row r="687" ht="15.75" customHeight="1">
      <c r="A687" s="408" t="s">
        <v>334</v>
      </c>
      <c r="B687" s="408" t="s">
        <v>335</v>
      </c>
      <c r="C687" s="632">
        <v>43360.0</v>
      </c>
      <c r="D687" s="408">
        <v>0.0</v>
      </c>
      <c r="E687" s="408">
        <v>58.0</v>
      </c>
      <c r="H687" s="631">
        <f t="shared" si="62"/>
        <v>14.44444444</v>
      </c>
      <c r="I687" s="631"/>
      <c r="J687" s="631"/>
    </row>
    <row r="688" ht="15.75" customHeight="1">
      <c r="A688" s="408" t="s">
        <v>334</v>
      </c>
      <c r="B688" s="408" t="s">
        <v>335</v>
      </c>
      <c r="C688" s="632">
        <v>43361.0</v>
      </c>
      <c r="E688" s="408">
        <v>56.0</v>
      </c>
      <c r="G688" s="408">
        <v>40.0</v>
      </c>
      <c r="H688" s="631">
        <f t="shared" si="62"/>
        <v>13.33333333</v>
      </c>
      <c r="I688" s="631"/>
      <c r="J688" s="631">
        <f t="shared" ref="J688:J690" si="353">(G688-32)*5/9</f>
        <v>4.444444444</v>
      </c>
    </row>
    <row r="689" ht="15.75" customHeight="1">
      <c r="A689" s="408" t="s">
        <v>334</v>
      </c>
      <c r="B689" s="408" t="s">
        <v>335</v>
      </c>
      <c r="C689" s="632">
        <v>43362.0</v>
      </c>
      <c r="E689" s="408">
        <v>57.0</v>
      </c>
      <c r="G689" s="408">
        <v>44.0</v>
      </c>
      <c r="H689" s="631">
        <f t="shared" si="62"/>
        <v>13.88888889</v>
      </c>
      <c r="I689" s="631"/>
      <c r="J689" s="631">
        <f t="shared" si="353"/>
        <v>6.666666667</v>
      </c>
    </row>
    <row r="690" ht="15.75" customHeight="1">
      <c r="A690" s="408" t="s">
        <v>334</v>
      </c>
      <c r="B690" s="408" t="s">
        <v>335</v>
      </c>
      <c r="C690" s="632">
        <v>43363.0</v>
      </c>
      <c r="E690" s="408">
        <v>59.0</v>
      </c>
      <c r="G690" s="408">
        <v>40.0</v>
      </c>
      <c r="H690" s="631">
        <f t="shared" si="62"/>
        <v>15</v>
      </c>
      <c r="I690" s="631"/>
      <c r="J690" s="631">
        <f t="shared" si="353"/>
        <v>4.444444444</v>
      </c>
    </row>
    <row r="691" ht="15.75" customHeight="1">
      <c r="A691" s="408" t="s">
        <v>334</v>
      </c>
      <c r="B691" s="408" t="s">
        <v>335</v>
      </c>
      <c r="C691" s="632">
        <v>43364.0</v>
      </c>
      <c r="E691" s="408">
        <v>56.0</v>
      </c>
      <c r="H691" s="631">
        <f t="shared" si="62"/>
        <v>13.33333333</v>
      </c>
      <c r="I691" s="631"/>
      <c r="J691" s="631"/>
    </row>
    <row r="692" ht="15.75" customHeight="1">
      <c r="A692" s="408" t="s">
        <v>334</v>
      </c>
      <c r="B692" s="408" t="s">
        <v>335</v>
      </c>
      <c r="C692" s="632">
        <v>43365.0</v>
      </c>
      <c r="E692" s="408">
        <v>55.0</v>
      </c>
      <c r="G692" s="408">
        <v>40.0</v>
      </c>
      <c r="H692" s="631">
        <f t="shared" si="62"/>
        <v>12.77777778</v>
      </c>
      <c r="I692" s="631"/>
      <c r="J692" s="631">
        <f t="shared" ref="J692:J705" si="354">(G692-32)*5/9</f>
        <v>4.444444444</v>
      </c>
    </row>
    <row r="693" ht="15.75" customHeight="1">
      <c r="A693" s="408" t="s">
        <v>334</v>
      </c>
      <c r="B693" s="408" t="s">
        <v>335</v>
      </c>
      <c r="C693" s="632">
        <v>43366.0</v>
      </c>
      <c r="E693" s="408">
        <v>54.0</v>
      </c>
      <c r="G693" s="408">
        <v>37.0</v>
      </c>
      <c r="H693" s="631">
        <f t="shared" si="62"/>
        <v>12.22222222</v>
      </c>
      <c r="I693" s="631"/>
      <c r="J693" s="631">
        <f t="shared" si="354"/>
        <v>2.777777778</v>
      </c>
    </row>
    <row r="694" ht="15.75" customHeight="1">
      <c r="A694" s="408" t="s">
        <v>334</v>
      </c>
      <c r="B694" s="408" t="s">
        <v>335</v>
      </c>
      <c r="C694" s="632">
        <v>43367.0</v>
      </c>
      <c r="E694" s="408">
        <v>55.0</v>
      </c>
      <c r="G694" s="408">
        <v>45.0</v>
      </c>
      <c r="H694" s="631">
        <f t="shared" si="62"/>
        <v>12.77777778</v>
      </c>
      <c r="I694" s="631"/>
      <c r="J694" s="631">
        <f t="shared" si="354"/>
        <v>7.222222222</v>
      </c>
    </row>
    <row r="695" ht="15.75" customHeight="1">
      <c r="A695" s="408" t="s">
        <v>334</v>
      </c>
      <c r="B695" s="408" t="s">
        <v>335</v>
      </c>
      <c r="C695" s="632">
        <v>43368.0</v>
      </c>
      <c r="E695" s="408">
        <v>53.0</v>
      </c>
      <c r="G695" s="408">
        <v>43.0</v>
      </c>
      <c r="H695" s="631">
        <f t="shared" si="62"/>
        <v>11.66666667</v>
      </c>
      <c r="I695" s="631"/>
      <c r="J695" s="631">
        <f t="shared" si="354"/>
        <v>6.111111111</v>
      </c>
    </row>
    <row r="696" ht="15.75" customHeight="1">
      <c r="A696" s="408" t="s">
        <v>334</v>
      </c>
      <c r="B696" s="408" t="s">
        <v>335</v>
      </c>
      <c r="C696" s="632">
        <v>43369.0</v>
      </c>
      <c r="E696" s="408">
        <v>52.0</v>
      </c>
      <c r="G696" s="408">
        <v>42.0</v>
      </c>
      <c r="H696" s="631">
        <f t="shared" si="62"/>
        <v>11.11111111</v>
      </c>
      <c r="I696" s="631"/>
      <c r="J696" s="631">
        <f t="shared" si="354"/>
        <v>5.555555556</v>
      </c>
    </row>
    <row r="697" ht="15.75" customHeight="1">
      <c r="A697" s="408" t="s">
        <v>334</v>
      </c>
      <c r="B697" s="408" t="s">
        <v>335</v>
      </c>
      <c r="C697" s="632">
        <v>43370.0</v>
      </c>
      <c r="D697" s="408">
        <v>0.04</v>
      </c>
      <c r="E697" s="408">
        <v>53.0</v>
      </c>
      <c r="G697" s="408">
        <v>41.0</v>
      </c>
      <c r="H697" s="631">
        <f t="shared" si="62"/>
        <v>11.66666667</v>
      </c>
      <c r="I697" s="631"/>
      <c r="J697" s="631">
        <f t="shared" si="354"/>
        <v>5</v>
      </c>
    </row>
    <row r="698" ht="15.75" customHeight="1">
      <c r="A698" s="408" t="s">
        <v>334</v>
      </c>
      <c r="B698" s="408" t="s">
        <v>335</v>
      </c>
      <c r="C698" s="632">
        <v>43371.0</v>
      </c>
      <c r="D698" s="408">
        <v>0.0</v>
      </c>
      <c r="E698" s="408">
        <v>56.0</v>
      </c>
      <c r="G698" s="408">
        <v>47.0</v>
      </c>
      <c r="H698" s="631">
        <f t="shared" si="62"/>
        <v>13.33333333</v>
      </c>
      <c r="I698" s="631"/>
      <c r="J698" s="631">
        <f t="shared" si="354"/>
        <v>8.333333333</v>
      </c>
    </row>
    <row r="699" ht="15.75" customHeight="1">
      <c r="A699" s="408" t="s">
        <v>334</v>
      </c>
      <c r="B699" s="408" t="s">
        <v>335</v>
      </c>
      <c r="C699" s="632">
        <v>43372.0</v>
      </c>
      <c r="E699" s="408">
        <v>56.0</v>
      </c>
      <c r="G699" s="408">
        <v>41.0</v>
      </c>
      <c r="H699" s="631">
        <f t="shared" si="62"/>
        <v>13.33333333</v>
      </c>
      <c r="I699" s="631"/>
      <c r="J699" s="631">
        <f t="shared" si="354"/>
        <v>5</v>
      </c>
    </row>
    <row r="700" ht="15.75" customHeight="1">
      <c r="A700" s="408" t="s">
        <v>334</v>
      </c>
      <c r="B700" s="408" t="s">
        <v>335</v>
      </c>
      <c r="C700" s="632">
        <v>43373.0</v>
      </c>
      <c r="E700" s="408">
        <v>58.0</v>
      </c>
      <c r="G700" s="408">
        <v>45.0</v>
      </c>
      <c r="H700" s="631">
        <f t="shared" si="62"/>
        <v>14.44444444</v>
      </c>
      <c r="I700" s="631"/>
      <c r="J700" s="631">
        <f t="shared" si="354"/>
        <v>7.222222222</v>
      </c>
    </row>
    <row r="701" ht="15.75" customHeight="1">
      <c r="A701" s="408" t="s">
        <v>334</v>
      </c>
      <c r="B701" s="408" t="s">
        <v>335</v>
      </c>
      <c r="C701" s="632">
        <v>43374.0</v>
      </c>
      <c r="E701" s="408">
        <v>57.0</v>
      </c>
      <c r="G701" s="408">
        <v>37.0</v>
      </c>
      <c r="H701" s="631">
        <f t="shared" si="62"/>
        <v>13.88888889</v>
      </c>
      <c r="I701" s="631"/>
      <c r="J701" s="631">
        <f t="shared" si="354"/>
        <v>2.777777778</v>
      </c>
    </row>
    <row r="702" ht="15.75" customHeight="1">
      <c r="A702" s="408" t="s">
        <v>334</v>
      </c>
      <c r="B702" s="408" t="s">
        <v>335</v>
      </c>
      <c r="C702" s="632">
        <v>43375.0</v>
      </c>
      <c r="E702" s="408">
        <v>59.0</v>
      </c>
      <c r="G702" s="408">
        <v>42.0</v>
      </c>
      <c r="H702" s="631">
        <f t="shared" si="62"/>
        <v>15</v>
      </c>
      <c r="I702" s="631"/>
      <c r="J702" s="631">
        <f t="shared" si="354"/>
        <v>5.555555556</v>
      </c>
    </row>
    <row r="703" ht="15.75" customHeight="1">
      <c r="A703" s="408" t="s">
        <v>334</v>
      </c>
      <c r="B703" s="408" t="s">
        <v>335</v>
      </c>
      <c r="C703" s="632">
        <v>43376.0</v>
      </c>
      <c r="E703" s="408">
        <v>57.0</v>
      </c>
      <c r="G703" s="408">
        <v>44.0</v>
      </c>
      <c r="H703" s="631">
        <f t="shared" si="62"/>
        <v>13.88888889</v>
      </c>
      <c r="I703" s="631"/>
      <c r="J703" s="631">
        <f t="shared" si="354"/>
        <v>6.666666667</v>
      </c>
    </row>
    <row r="704" ht="15.75" customHeight="1">
      <c r="A704" s="408" t="s">
        <v>334</v>
      </c>
      <c r="B704" s="408" t="s">
        <v>335</v>
      </c>
      <c r="C704" s="632">
        <v>43377.0</v>
      </c>
      <c r="E704" s="408">
        <v>51.0</v>
      </c>
      <c r="G704" s="408">
        <v>42.0</v>
      </c>
      <c r="H704" s="631">
        <f t="shared" si="62"/>
        <v>10.55555556</v>
      </c>
      <c r="I704" s="631"/>
      <c r="J704" s="631">
        <f t="shared" si="354"/>
        <v>5.555555556</v>
      </c>
    </row>
    <row r="705" ht="15.75" customHeight="1">
      <c r="A705" s="408" t="s">
        <v>334</v>
      </c>
      <c r="B705" s="408" t="s">
        <v>335</v>
      </c>
      <c r="C705" s="632">
        <v>43378.0</v>
      </c>
      <c r="D705" s="408">
        <v>0.0</v>
      </c>
      <c r="E705" s="408">
        <v>56.0</v>
      </c>
      <c r="G705" s="408">
        <v>47.0</v>
      </c>
      <c r="H705" s="631">
        <f t="shared" si="62"/>
        <v>13.33333333</v>
      </c>
      <c r="I705" s="631"/>
      <c r="J705" s="631">
        <f t="shared" si="354"/>
        <v>8.333333333</v>
      </c>
    </row>
    <row r="706" ht="15.75" customHeight="1">
      <c r="A706" s="408" t="s">
        <v>334</v>
      </c>
      <c r="B706" s="408" t="s">
        <v>335</v>
      </c>
      <c r="C706" s="632">
        <v>43379.0</v>
      </c>
      <c r="E706" s="408">
        <v>56.0</v>
      </c>
      <c r="F706" s="408">
        <v>69.0</v>
      </c>
      <c r="G706" s="408">
        <v>45.0</v>
      </c>
      <c r="H706" s="631">
        <f t="shared" si="62"/>
        <v>13.33333333</v>
      </c>
      <c r="I706" s="631">
        <f t="shared" ref="I706:J706" si="355">(F706-32)*5/9</f>
        <v>20.55555556</v>
      </c>
      <c r="J706" s="631">
        <f t="shared" si="355"/>
        <v>7.222222222</v>
      </c>
    </row>
    <row r="707" ht="15.75" customHeight="1">
      <c r="A707" s="408" t="s">
        <v>334</v>
      </c>
      <c r="B707" s="408" t="s">
        <v>335</v>
      </c>
      <c r="C707" s="632">
        <v>43380.0</v>
      </c>
      <c r="E707" s="408">
        <v>54.0</v>
      </c>
      <c r="G707" s="408">
        <v>44.0</v>
      </c>
      <c r="H707" s="631">
        <f t="shared" si="62"/>
        <v>12.22222222</v>
      </c>
      <c r="I707" s="631"/>
      <c r="J707" s="631">
        <f t="shared" ref="J707:J710" si="356">(G707-32)*5/9</f>
        <v>6.666666667</v>
      </c>
    </row>
    <row r="708" ht="15.75" customHeight="1">
      <c r="A708" s="408" t="s">
        <v>334</v>
      </c>
      <c r="B708" s="408" t="s">
        <v>335</v>
      </c>
      <c r="C708" s="632">
        <v>43381.0</v>
      </c>
      <c r="E708" s="408">
        <v>55.0</v>
      </c>
      <c r="G708" s="408">
        <v>40.0</v>
      </c>
      <c r="H708" s="631">
        <f t="shared" si="62"/>
        <v>12.77777778</v>
      </c>
      <c r="I708" s="631"/>
      <c r="J708" s="631">
        <f t="shared" si="356"/>
        <v>4.444444444</v>
      </c>
    </row>
    <row r="709" ht="15.75" customHeight="1">
      <c r="A709" s="408" t="s">
        <v>334</v>
      </c>
      <c r="B709" s="408" t="s">
        <v>335</v>
      </c>
      <c r="C709" s="632">
        <v>43382.0</v>
      </c>
      <c r="E709" s="408">
        <v>55.0</v>
      </c>
      <c r="G709" s="408">
        <v>41.0</v>
      </c>
      <c r="H709" s="631">
        <f t="shared" si="62"/>
        <v>12.77777778</v>
      </c>
      <c r="I709" s="631"/>
      <c r="J709" s="631">
        <f t="shared" si="356"/>
        <v>5</v>
      </c>
    </row>
    <row r="710" ht="15.75" customHeight="1">
      <c r="A710" s="408" t="s">
        <v>334</v>
      </c>
      <c r="B710" s="408" t="s">
        <v>335</v>
      </c>
      <c r="C710" s="632">
        <v>43383.0</v>
      </c>
      <c r="E710" s="408">
        <v>57.0</v>
      </c>
      <c r="G710" s="408">
        <v>40.0</v>
      </c>
      <c r="H710" s="631">
        <f t="shared" si="62"/>
        <v>13.88888889</v>
      </c>
      <c r="I710" s="631"/>
      <c r="J710" s="631">
        <f t="shared" si="356"/>
        <v>4.444444444</v>
      </c>
    </row>
    <row r="711" ht="15.75" customHeight="1">
      <c r="A711" s="408" t="s">
        <v>334</v>
      </c>
      <c r="B711" s="408" t="s">
        <v>335</v>
      </c>
      <c r="C711" s="632">
        <v>43384.0</v>
      </c>
      <c r="D711" s="408">
        <v>0.2</v>
      </c>
      <c r="E711" s="408">
        <v>56.0</v>
      </c>
      <c r="H711" s="631">
        <f t="shared" si="62"/>
        <v>13.33333333</v>
      </c>
      <c r="I711" s="631"/>
      <c r="J711" s="631"/>
    </row>
    <row r="712" ht="15.75" customHeight="1">
      <c r="A712" s="408" t="s">
        <v>334</v>
      </c>
      <c r="B712" s="408" t="s">
        <v>335</v>
      </c>
      <c r="C712" s="632">
        <v>43385.0</v>
      </c>
      <c r="D712" s="408">
        <v>0.0</v>
      </c>
      <c r="E712" s="408">
        <v>54.0</v>
      </c>
      <c r="H712" s="631">
        <f t="shared" si="62"/>
        <v>12.22222222</v>
      </c>
      <c r="I712" s="631"/>
      <c r="J712" s="631"/>
    </row>
    <row r="713" ht="15.75" customHeight="1">
      <c r="A713" s="408" t="s">
        <v>334</v>
      </c>
      <c r="B713" s="408" t="s">
        <v>335</v>
      </c>
      <c r="C713" s="632">
        <v>43386.0</v>
      </c>
      <c r="D713" s="408">
        <v>0.31</v>
      </c>
      <c r="E713" s="408">
        <v>52.0</v>
      </c>
      <c r="G713" s="408">
        <v>45.0</v>
      </c>
      <c r="H713" s="631">
        <f t="shared" si="62"/>
        <v>11.11111111</v>
      </c>
      <c r="I713" s="631"/>
      <c r="J713" s="631">
        <f t="shared" ref="J713:J716" si="357">(G713-32)*5/9</f>
        <v>7.222222222</v>
      </c>
    </row>
    <row r="714" ht="15.75" customHeight="1">
      <c r="A714" s="408" t="s">
        <v>334</v>
      </c>
      <c r="B714" s="408" t="s">
        <v>335</v>
      </c>
      <c r="C714" s="632">
        <v>43387.0</v>
      </c>
      <c r="D714" s="408">
        <v>0.01</v>
      </c>
      <c r="E714" s="408">
        <v>53.0</v>
      </c>
      <c r="G714" s="408">
        <v>42.0</v>
      </c>
      <c r="H714" s="631">
        <f t="shared" si="62"/>
        <v>11.66666667</v>
      </c>
      <c r="I714" s="631"/>
      <c r="J714" s="631">
        <f t="shared" si="357"/>
        <v>5.555555556</v>
      </c>
    </row>
    <row r="715" ht="15.75" customHeight="1">
      <c r="A715" s="408" t="s">
        <v>334</v>
      </c>
      <c r="B715" s="408" t="s">
        <v>335</v>
      </c>
      <c r="C715" s="632">
        <v>43388.0</v>
      </c>
      <c r="D715" s="408">
        <v>1.46</v>
      </c>
      <c r="E715" s="408">
        <v>53.0</v>
      </c>
      <c r="G715" s="408">
        <v>44.0</v>
      </c>
      <c r="H715" s="631">
        <f t="shared" si="62"/>
        <v>11.66666667</v>
      </c>
      <c r="I715" s="631"/>
      <c r="J715" s="631">
        <f t="shared" si="357"/>
        <v>6.666666667</v>
      </c>
    </row>
    <row r="716" ht="15.75" customHeight="1">
      <c r="A716" s="408" t="s">
        <v>334</v>
      </c>
      <c r="B716" s="408" t="s">
        <v>335</v>
      </c>
      <c r="C716" s="632">
        <v>43389.0</v>
      </c>
      <c r="D716" s="408">
        <v>0.28</v>
      </c>
      <c r="E716" s="408">
        <v>55.0</v>
      </c>
      <c r="G716" s="408">
        <v>44.0</v>
      </c>
      <c r="H716" s="631">
        <f t="shared" si="62"/>
        <v>12.77777778</v>
      </c>
      <c r="I716" s="631"/>
      <c r="J716" s="631">
        <f t="shared" si="357"/>
        <v>6.666666667</v>
      </c>
    </row>
    <row r="717" ht="15.75" customHeight="1">
      <c r="A717" s="408" t="s">
        <v>334</v>
      </c>
      <c r="B717" s="408" t="s">
        <v>335</v>
      </c>
      <c r="C717" s="632">
        <v>43390.0</v>
      </c>
      <c r="D717" s="408">
        <v>0.28</v>
      </c>
      <c r="E717" s="408">
        <v>54.0</v>
      </c>
      <c r="H717" s="631">
        <f t="shared" si="62"/>
        <v>12.22222222</v>
      </c>
      <c r="I717" s="631"/>
      <c r="J717" s="631"/>
    </row>
    <row r="718" ht="15.75" customHeight="1">
      <c r="A718" s="408" t="s">
        <v>334</v>
      </c>
      <c r="B718" s="408" t="s">
        <v>335</v>
      </c>
      <c r="C718" s="632">
        <v>43391.0</v>
      </c>
      <c r="D718" s="408">
        <v>0.0</v>
      </c>
      <c r="E718" s="408">
        <v>56.0</v>
      </c>
      <c r="G718" s="408">
        <v>46.0</v>
      </c>
      <c r="H718" s="631">
        <f t="shared" si="62"/>
        <v>13.33333333</v>
      </c>
      <c r="I718" s="631"/>
      <c r="J718" s="631">
        <f t="shared" ref="J718:J719" si="358">(G718-32)*5/9</f>
        <v>7.777777778</v>
      </c>
    </row>
    <row r="719" ht="15.75" customHeight="1">
      <c r="A719" s="408" t="s">
        <v>334</v>
      </c>
      <c r="B719" s="408" t="s">
        <v>335</v>
      </c>
      <c r="C719" s="632">
        <v>43392.0</v>
      </c>
      <c r="D719" s="408">
        <v>0.0</v>
      </c>
      <c r="E719" s="408">
        <v>56.0</v>
      </c>
      <c r="G719" s="408">
        <v>44.0</v>
      </c>
      <c r="H719" s="631">
        <f t="shared" si="62"/>
        <v>13.33333333</v>
      </c>
      <c r="I719" s="631"/>
      <c r="J719" s="631">
        <f t="shared" si="358"/>
        <v>6.666666667</v>
      </c>
    </row>
    <row r="720" ht="15.75" customHeight="1">
      <c r="A720" s="408" t="s">
        <v>334</v>
      </c>
      <c r="B720" s="408" t="s">
        <v>335</v>
      </c>
      <c r="C720" s="632">
        <v>43393.0</v>
      </c>
      <c r="D720" s="408">
        <v>0.35</v>
      </c>
      <c r="E720" s="408">
        <v>53.0</v>
      </c>
      <c r="H720" s="631">
        <f t="shared" si="62"/>
        <v>11.66666667</v>
      </c>
      <c r="I720" s="631"/>
      <c r="J720" s="631"/>
    </row>
    <row r="721" ht="15.75" customHeight="1">
      <c r="A721" s="408" t="s">
        <v>334</v>
      </c>
      <c r="B721" s="408" t="s">
        <v>335</v>
      </c>
      <c r="C721" s="632">
        <v>43394.0</v>
      </c>
      <c r="D721" s="408">
        <v>0.12</v>
      </c>
      <c r="E721" s="408">
        <v>53.0</v>
      </c>
      <c r="G721" s="408">
        <v>42.0</v>
      </c>
      <c r="H721" s="631">
        <f t="shared" si="62"/>
        <v>11.66666667</v>
      </c>
      <c r="I721" s="631"/>
      <c r="J721" s="631">
        <f t="shared" ref="J721:J724" si="359">(G721-32)*5/9</f>
        <v>5.555555556</v>
      </c>
    </row>
    <row r="722" ht="15.75" customHeight="1">
      <c r="A722" s="408" t="s">
        <v>334</v>
      </c>
      <c r="B722" s="408" t="s">
        <v>335</v>
      </c>
      <c r="C722" s="632">
        <v>43395.0</v>
      </c>
      <c r="D722" s="408">
        <v>0.0</v>
      </c>
      <c r="E722" s="408">
        <v>57.0</v>
      </c>
      <c r="G722" s="408">
        <v>44.0</v>
      </c>
      <c r="H722" s="631">
        <f t="shared" si="62"/>
        <v>13.88888889</v>
      </c>
      <c r="I722" s="631"/>
      <c r="J722" s="631">
        <f t="shared" si="359"/>
        <v>6.666666667</v>
      </c>
    </row>
    <row r="723" ht="15.75" customHeight="1">
      <c r="A723" s="408" t="s">
        <v>334</v>
      </c>
      <c r="B723" s="408" t="s">
        <v>335</v>
      </c>
      <c r="C723" s="632">
        <v>43396.0</v>
      </c>
      <c r="E723" s="408">
        <v>57.0</v>
      </c>
      <c r="G723" s="408">
        <v>48.0</v>
      </c>
      <c r="H723" s="631">
        <f t="shared" si="62"/>
        <v>13.88888889</v>
      </c>
      <c r="I723" s="631"/>
      <c r="J723" s="631">
        <f t="shared" si="359"/>
        <v>8.888888889</v>
      </c>
    </row>
    <row r="724" ht="15.75" customHeight="1">
      <c r="A724" s="408" t="s">
        <v>334</v>
      </c>
      <c r="B724" s="408" t="s">
        <v>335</v>
      </c>
      <c r="C724" s="632">
        <v>43397.0</v>
      </c>
      <c r="D724" s="408">
        <v>0.24</v>
      </c>
      <c r="E724" s="408">
        <v>52.0</v>
      </c>
      <c r="G724" s="408">
        <v>47.0</v>
      </c>
      <c r="H724" s="631">
        <f t="shared" si="62"/>
        <v>11.11111111</v>
      </c>
      <c r="I724" s="631"/>
      <c r="J724" s="631">
        <f t="shared" si="359"/>
        <v>8.333333333</v>
      </c>
    </row>
    <row r="725" ht="15.75" customHeight="1">
      <c r="A725" s="408" t="s">
        <v>334</v>
      </c>
      <c r="B725" s="408" t="s">
        <v>335</v>
      </c>
      <c r="C725" s="632">
        <v>43398.0</v>
      </c>
      <c r="D725" s="408">
        <v>0.08</v>
      </c>
      <c r="E725" s="408">
        <v>52.0</v>
      </c>
      <c r="H725" s="631">
        <f t="shared" si="62"/>
        <v>11.11111111</v>
      </c>
      <c r="I725" s="631"/>
      <c r="J725" s="631"/>
    </row>
    <row r="726" ht="15.75" customHeight="1">
      <c r="A726" s="408" t="s">
        <v>334</v>
      </c>
      <c r="B726" s="408" t="s">
        <v>335</v>
      </c>
      <c r="C726" s="632">
        <v>43399.0</v>
      </c>
      <c r="D726" s="408">
        <v>0.47</v>
      </c>
      <c r="E726" s="408">
        <v>54.0</v>
      </c>
      <c r="G726" s="408">
        <v>44.0</v>
      </c>
      <c r="H726" s="631">
        <f t="shared" si="62"/>
        <v>12.22222222</v>
      </c>
      <c r="I726" s="631"/>
      <c r="J726" s="631">
        <f t="shared" ref="J726:J727" si="360">(G726-32)*5/9</f>
        <v>6.666666667</v>
      </c>
    </row>
    <row r="727" ht="15.75" customHeight="1">
      <c r="A727" s="408" t="s">
        <v>334</v>
      </c>
      <c r="B727" s="408" t="s">
        <v>335</v>
      </c>
      <c r="C727" s="632">
        <v>43400.0</v>
      </c>
      <c r="D727" s="408">
        <v>0.12</v>
      </c>
      <c r="E727" s="408">
        <v>55.0</v>
      </c>
      <c r="G727" s="408">
        <v>49.0</v>
      </c>
      <c r="H727" s="631">
        <f t="shared" si="62"/>
        <v>12.77777778</v>
      </c>
      <c r="I727" s="631"/>
      <c r="J727" s="631">
        <f t="shared" si="360"/>
        <v>9.444444444</v>
      </c>
    </row>
    <row r="728" ht="15.75" customHeight="1">
      <c r="A728" s="408" t="s">
        <v>334</v>
      </c>
      <c r="B728" s="408" t="s">
        <v>335</v>
      </c>
      <c r="C728" s="632">
        <v>43401.0</v>
      </c>
      <c r="D728" s="408">
        <v>0.24</v>
      </c>
      <c r="E728" s="408">
        <v>57.0</v>
      </c>
      <c r="H728" s="631">
        <f t="shared" si="62"/>
        <v>13.88888889</v>
      </c>
      <c r="I728" s="631"/>
      <c r="J728" s="631"/>
    </row>
    <row r="729" ht="15.75" customHeight="1">
      <c r="A729" s="408" t="s">
        <v>334</v>
      </c>
      <c r="B729" s="408" t="s">
        <v>335</v>
      </c>
      <c r="C729" s="632">
        <v>43402.0</v>
      </c>
      <c r="D729" s="408">
        <v>0.0</v>
      </c>
      <c r="E729" s="408">
        <v>58.0</v>
      </c>
      <c r="G729" s="408">
        <v>44.0</v>
      </c>
      <c r="H729" s="631">
        <f t="shared" si="62"/>
        <v>14.44444444</v>
      </c>
      <c r="I729" s="631"/>
      <c r="J729" s="631">
        <f>(G729-32)*5/9</f>
        <v>6.666666667</v>
      </c>
    </row>
    <row r="730" ht="15.75" customHeight="1">
      <c r="A730" s="408" t="s">
        <v>334</v>
      </c>
      <c r="B730" s="408" t="s">
        <v>335</v>
      </c>
      <c r="C730" s="632">
        <v>43403.0</v>
      </c>
      <c r="E730" s="408">
        <v>57.0</v>
      </c>
      <c r="H730" s="631">
        <f t="shared" si="62"/>
        <v>13.88888889</v>
      </c>
      <c r="I730" s="631"/>
      <c r="J730" s="631"/>
    </row>
    <row r="731" ht="15.75" customHeight="1">
      <c r="A731" s="408" t="s">
        <v>334</v>
      </c>
      <c r="B731" s="408" t="s">
        <v>335</v>
      </c>
      <c r="C731" s="632">
        <v>43404.0</v>
      </c>
      <c r="D731" s="408">
        <v>0.01</v>
      </c>
      <c r="E731" s="408">
        <v>58.0</v>
      </c>
      <c r="H731" s="631">
        <f t="shared" si="62"/>
        <v>14.44444444</v>
      </c>
      <c r="I731" s="631"/>
      <c r="J731" s="631"/>
    </row>
    <row r="732" ht="15.75" customHeight="1">
      <c r="A732" s="408" t="s">
        <v>334</v>
      </c>
      <c r="B732" s="408" t="s">
        <v>335</v>
      </c>
      <c r="C732" s="632">
        <v>43405.0</v>
      </c>
      <c r="D732" s="408">
        <v>0.12</v>
      </c>
      <c r="E732" s="408">
        <v>57.0</v>
      </c>
      <c r="G732" s="408">
        <v>46.0</v>
      </c>
      <c r="H732" s="631">
        <f t="shared" si="62"/>
        <v>13.88888889</v>
      </c>
      <c r="I732" s="631"/>
      <c r="J732" s="631">
        <f t="shared" ref="J732:J733" si="361">(G732-32)*5/9</f>
        <v>7.777777778</v>
      </c>
    </row>
    <row r="733" ht="15.75" customHeight="1">
      <c r="A733" s="408" t="s">
        <v>334</v>
      </c>
      <c r="B733" s="408" t="s">
        <v>335</v>
      </c>
      <c r="C733" s="632">
        <v>43406.0</v>
      </c>
      <c r="D733" s="408">
        <v>0.02</v>
      </c>
      <c r="E733" s="408">
        <v>57.0</v>
      </c>
      <c r="G733" s="408">
        <v>48.0</v>
      </c>
      <c r="H733" s="631">
        <f t="shared" si="62"/>
        <v>13.88888889</v>
      </c>
      <c r="I733" s="631"/>
      <c r="J733" s="631">
        <f t="shared" si="361"/>
        <v>8.888888889</v>
      </c>
    </row>
    <row r="734" ht="15.75" customHeight="1">
      <c r="A734" s="408" t="s">
        <v>334</v>
      </c>
      <c r="B734" s="408" t="s">
        <v>335</v>
      </c>
      <c r="C734" s="632">
        <v>43407.0</v>
      </c>
      <c r="D734" s="408">
        <v>0.0</v>
      </c>
      <c r="E734" s="408">
        <v>55.0</v>
      </c>
      <c r="H734" s="631">
        <f t="shared" si="62"/>
        <v>12.77777778</v>
      </c>
      <c r="I734" s="631"/>
      <c r="J734" s="631"/>
    </row>
    <row r="735" ht="15.75" customHeight="1">
      <c r="A735" s="408" t="s">
        <v>334</v>
      </c>
      <c r="B735" s="408" t="s">
        <v>335</v>
      </c>
      <c r="C735" s="632">
        <v>43408.0</v>
      </c>
      <c r="D735" s="408">
        <v>0.31</v>
      </c>
      <c r="E735" s="408">
        <v>53.0</v>
      </c>
      <c r="G735" s="408">
        <v>44.0</v>
      </c>
      <c r="H735" s="631">
        <f t="shared" si="62"/>
        <v>11.66666667</v>
      </c>
      <c r="I735" s="631"/>
      <c r="J735" s="631">
        <f t="shared" ref="J735:J739" si="362">(G735-32)*5/9</f>
        <v>6.666666667</v>
      </c>
    </row>
    <row r="736" ht="15.75" customHeight="1">
      <c r="A736" s="408" t="s">
        <v>334</v>
      </c>
      <c r="B736" s="408" t="s">
        <v>335</v>
      </c>
      <c r="C736" s="632">
        <v>43409.0</v>
      </c>
      <c r="D736" s="408">
        <v>0.28</v>
      </c>
      <c r="E736" s="408">
        <v>56.0</v>
      </c>
      <c r="G736" s="408">
        <v>46.0</v>
      </c>
      <c r="H736" s="631">
        <f t="shared" si="62"/>
        <v>13.33333333</v>
      </c>
      <c r="I736" s="631"/>
      <c r="J736" s="631">
        <f t="shared" si="362"/>
        <v>7.777777778</v>
      </c>
    </row>
    <row r="737" ht="15.75" customHeight="1">
      <c r="A737" s="408" t="s">
        <v>334</v>
      </c>
      <c r="B737" s="408" t="s">
        <v>335</v>
      </c>
      <c r="C737" s="632">
        <v>43410.0</v>
      </c>
      <c r="D737" s="408">
        <v>0.04</v>
      </c>
      <c r="E737" s="408">
        <v>57.0</v>
      </c>
      <c r="G737" s="408">
        <v>49.0</v>
      </c>
      <c r="H737" s="631">
        <f t="shared" si="62"/>
        <v>13.88888889</v>
      </c>
      <c r="I737" s="631"/>
      <c r="J737" s="631">
        <f t="shared" si="362"/>
        <v>9.444444444</v>
      </c>
    </row>
    <row r="738" ht="15.75" customHeight="1">
      <c r="A738" s="408" t="s">
        <v>334</v>
      </c>
      <c r="B738" s="408" t="s">
        <v>335</v>
      </c>
      <c r="C738" s="632">
        <v>43411.0</v>
      </c>
      <c r="D738" s="408">
        <v>0.01</v>
      </c>
      <c r="E738" s="408">
        <v>58.0</v>
      </c>
      <c r="G738" s="408">
        <v>48.0</v>
      </c>
      <c r="H738" s="631">
        <f t="shared" si="62"/>
        <v>14.44444444</v>
      </c>
      <c r="I738" s="631"/>
      <c r="J738" s="631">
        <f t="shared" si="362"/>
        <v>8.888888889</v>
      </c>
    </row>
    <row r="739" ht="15.75" customHeight="1">
      <c r="A739" s="408" t="s">
        <v>334</v>
      </c>
      <c r="B739" s="408" t="s">
        <v>335</v>
      </c>
      <c r="C739" s="632">
        <v>43412.0</v>
      </c>
      <c r="D739" s="408">
        <v>0.03</v>
      </c>
      <c r="E739" s="408">
        <v>56.0</v>
      </c>
      <c r="G739" s="408">
        <v>48.0</v>
      </c>
      <c r="H739" s="631">
        <f t="shared" si="62"/>
        <v>13.33333333</v>
      </c>
      <c r="I739" s="631"/>
      <c r="J739" s="631">
        <f t="shared" si="362"/>
        <v>8.888888889</v>
      </c>
    </row>
    <row r="740" ht="15.75" customHeight="1">
      <c r="A740" s="408" t="s">
        <v>334</v>
      </c>
      <c r="B740" s="408" t="s">
        <v>335</v>
      </c>
      <c r="C740" s="632">
        <v>43413.0</v>
      </c>
      <c r="D740" s="408">
        <v>0.0</v>
      </c>
      <c r="E740" s="408">
        <v>56.0</v>
      </c>
      <c r="H740" s="631">
        <f t="shared" si="62"/>
        <v>13.33333333</v>
      </c>
      <c r="I740" s="631"/>
      <c r="J740" s="631"/>
    </row>
    <row r="741" ht="15.75" customHeight="1">
      <c r="A741" s="408" t="s">
        <v>334</v>
      </c>
      <c r="B741" s="408" t="s">
        <v>335</v>
      </c>
      <c r="C741" s="632">
        <v>43414.0</v>
      </c>
      <c r="E741" s="408">
        <v>58.0</v>
      </c>
      <c r="G741" s="408">
        <v>41.0</v>
      </c>
      <c r="H741" s="631">
        <f t="shared" si="62"/>
        <v>14.44444444</v>
      </c>
      <c r="I741" s="631"/>
      <c r="J741" s="631">
        <f t="shared" ref="J741:J746" si="363">(G741-32)*5/9</f>
        <v>5</v>
      </c>
    </row>
    <row r="742" ht="15.75" customHeight="1">
      <c r="A742" s="408" t="s">
        <v>334</v>
      </c>
      <c r="B742" s="408" t="s">
        <v>335</v>
      </c>
      <c r="C742" s="632">
        <v>43415.0</v>
      </c>
      <c r="E742" s="408">
        <v>59.0</v>
      </c>
      <c r="G742" s="408">
        <v>48.0</v>
      </c>
      <c r="H742" s="631">
        <f t="shared" si="62"/>
        <v>15</v>
      </c>
      <c r="I742" s="631"/>
      <c r="J742" s="631">
        <f t="shared" si="363"/>
        <v>8.888888889</v>
      </c>
    </row>
    <row r="743" ht="15.75" customHeight="1">
      <c r="A743" s="408" t="s">
        <v>334</v>
      </c>
      <c r="B743" s="408" t="s">
        <v>335</v>
      </c>
      <c r="C743" s="632">
        <v>43416.0</v>
      </c>
      <c r="E743" s="408">
        <v>57.0</v>
      </c>
      <c r="G743" s="408">
        <v>47.0</v>
      </c>
      <c r="H743" s="631">
        <f t="shared" si="62"/>
        <v>13.88888889</v>
      </c>
      <c r="I743" s="631"/>
      <c r="J743" s="631">
        <f t="shared" si="363"/>
        <v>8.333333333</v>
      </c>
    </row>
    <row r="744" ht="15.75" customHeight="1">
      <c r="A744" s="408" t="s">
        <v>334</v>
      </c>
      <c r="B744" s="408" t="s">
        <v>335</v>
      </c>
      <c r="C744" s="632">
        <v>43417.0</v>
      </c>
      <c r="D744" s="408">
        <v>0.01</v>
      </c>
      <c r="E744" s="408">
        <v>60.0</v>
      </c>
      <c r="G744" s="408">
        <v>46.0</v>
      </c>
      <c r="H744" s="631">
        <f t="shared" si="62"/>
        <v>15.55555556</v>
      </c>
      <c r="I744" s="631"/>
      <c r="J744" s="631">
        <f t="shared" si="363"/>
        <v>7.777777778</v>
      </c>
    </row>
    <row r="745" ht="15.75" customHeight="1">
      <c r="A745" s="408" t="s">
        <v>334</v>
      </c>
      <c r="B745" s="408" t="s">
        <v>335</v>
      </c>
      <c r="C745" s="632">
        <v>43418.0</v>
      </c>
      <c r="D745" s="408">
        <v>0.0</v>
      </c>
      <c r="E745" s="408">
        <v>59.0</v>
      </c>
      <c r="G745" s="408">
        <v>52.0</v>
      </c>
      <c r="H745" s="631">
        <f t="shared" si="62"/>
        <v>15</v>
      </c>
      <c r="I745" s="631"/>
      <c r="J745" s="631">
        <f t="shared" si="363"/>
        <v>11.11111111</v>
      </c>
    </row>
    <row r="746" ht="15.75" customHeight="1">
      <c r="A746" s="408" t="s">
        <v>334</v>
      </c>
      <c r="B746" s="408" t="s">
        <v>335</v>
      </c>
      <c r="C746" s="632">
        <v>43419.0</v>
      </c>
      <c r="E746" s="408">
        <v>57.0</v>
      </c>
      <c r="G746" s="408">
        <v>46.0</v>
      </c>
      <c r="H746" s="631">
        <f t="shared" si="62"/>
        <v>13.88888889</v>
      </c>
      <c r="I746" s="631"/>
      <c r="J746" s="631">
        <f t="shared" si="363"/>
        <v>7.777777778</v>
      </c>
    </row>
    <row r="747" ht="15.75" customHeight="1">
      <c r="A747" s="408" t="s">
        <v>334</v>
      </c>
      <c r="B747" s="408" t="s">
        <v>335</v>
      </c>
      <c r="C747" s="632">
        <v>43420.0</v>
      </c>
      <c r="D747" s="408">
        <v>1.1</v>
      </c>
      <c r="E747" s="408">
        <v>57.0</v>
      </c>
      <c r="H747" s="631">
        <f t="shared" si="62"/>
        <v>13.88888889</v>
      </c>
      <c r="I747" s="631"/>
      <c r="J747" s="631"/>
    </row>
    <row r="748" ht="15.75" customHeight="1">
      <c r="A748" s="408" t="s">
        <v>334</v>
      </c>
      <c r="B748" s="408" t="s">
        <v>335</v>
      </c>
      <c r="C748" s="632">
        <v>43421.0</v>
      </c>
      <c r="D748" s="408">
        <v>0.24</v>
      </c>
      <c r="E748" s="408">
        <v>58.0</v>
      </c>
      <c r="G748" s="408">
        <v>46.0</v>
      </c>
      <c r="H748" s="631">
        <f t="shared" si="62"/>
        <v>14.44444444</v>
      </c>
      <c r="I748" s="631"/>
      <c r="J748" s="631">
        <f t="shared" ref="J748:J749" si="364">(G748-32)*5/9</f>
        <v>7.777777778</v>
      </c>
    </row>
    <row r="749" ht="15.75" customHeight="1">
      <c r="A749" s="408" t="s">
        <v>334</v>
      </c>
      <c r="B749" s="408" t="s">
        <v>335</v>
      </c>
      <c r="C749" s="632">
        <v>43422.0</v>
      </c>
      <c r="D749" s="408">
        <v>0.01</v>
      </c>
      <c r="E749" s="408">
        <v>60.0</v>
      </c>
      <c r="G749" s="408">
        <v>51.0</v>
      </c>
      <c r="H749" s="631">
        <f t="shared" si="62"/>
        <v>15.55555556</v>
      </c>
      <c r="I749" s="631"/>
      <c r="J749" s="631">
        <f t="shared" si="364"/>
        <v>10.55555556</v>
      </c>
    </row>
    <row r="750" ht="15.75" customHeight="1">
      <c r="A750" s="408" t="s">
        <v>334</v>
      </c>
      <c r="B750" s="408" t="s">
        <v>335</v>
      </c>
      <c r="C750" s="632">
        <v>43423.0</v>
      </c>
      <c r="D750" s="408">
        <v>0.02</v>
      </c>
      <c r="E750" s="408">
        <v>56.0</v>
      </c>
      <c r="H750" s="631">
        <f t="shared" si="62"/>
        <v>13.33333333</v>
      </c>
      <c r="I750" s="631"/>
      <c r="J750" s="631"/>
    </row>
    <row r="751" ht="15.75" customHeight="1">
      <c r="A751" s="408" t="s">
        <v>334</v>
      </c>
      <c r="B751" s="408" t="s">
        <v>335</v>
      </c>
      <c r="C751" s="632">
        <v>43424.0</v>
      </c>
      <c r="D751" s="408">
        <v>0.02</v>
      </c>
      <c r="E751" s="408">
        <v>57.0</v>
      </c>
      <c r="G751" s="408">
        <v>48.0</v>
      </c>
      <c r="H751" s="631">
        <f t="shared" si="62"/>
        <v>13.88888889</v>
      </c>
      <c r="I751" s="631"/>
      <c r="J751" s="631">
        <f t="shared" ref="J751:J752" si="365">(G751-32)*5/9</f>
        <v>8.888888889</v>
      </c>
    </row>
    <row r="752" ht="15.75" customHeight="1">
      <c r="A752" s="408" t="s">
        <v>334</v>
      </c>
      <c r="B752" s="408" t="s">
        <v>335</v>
      </c>
      <c r="C752" s="632">
        <v>43425.0</v>
      </c>
      <c r="D752" s="408">
        <v>0.28</v>
      </c>
      <c r="E752" s="408">
        <v>56.0</v>
      </c>
      <c r="G752" s="408">
        <v>47.0</v>
      </c>
      <c r="H752" s="631">
        <f t="shared" si="62"/>
        <v>13.33333333</v>
      </c>
      <c r="I752" s="631"/>
      <c r="J752" s="631">
        <f t="shared" si="365"/>
        <v>8.333333333</v>
      </c>
    </row>
    <row r="753" ht="15.75" customHeight="1">
      <c r="A753" s="408" t="s">
        <v>334</v>
      </c>
      <c r="B753" s="408" t="s">
        <v>335</v>
      </c>
      <c r="C753" s="632">
        <v>43426.0</v>
      </c>
      <c r="D753" s="408">
        <v>0.04</v>
      </c>
      <c r="E753" s="408">
        <v>57.0</v>
      </c>
      <c r="H753" s="631">
        <f t="shared" si="62"/>
        <v>13.88888889</v>
      </c>
      <c r="I753" s="631"/>
      <c r="J753" s="631"/>
    </row>
    <row r="754" ht="15.75" customHeight="1">
      <c r="A754" s="408" t="s">
        <v>334</v>
      </c>
      <c r="B754" s="408" t="s">
        <v>335</v>
      </c>
      <c r="C754" s="632">
        <v>43427.0</v>
      </c>
      <c r="D754" s="408">
        <v>0.0</v>
      </c>
      <c r="E754" s="408">
        <v>60.0</v>
      </c>
      <c r="H754" s="631">
        <f t="shared" si="62"/>
        <v>15.55555556</v>
      </c>
      <c r="I754" s="631"/>
      <c r="J754" s="631"/>
    </row>
    <row r="755" ht="15.75" customHeight="1">
      <c r="A755" s="408" t="s">
        <v>334</v>
      </c>
      <c r="B755" s="408" t="s">
        <v>335</v>
      </c>
      <c r="C755" s="632">
        <v>43428.0</v>
      </c>
      <c r="E755" s="408">
        <v>61.0</v>
      </c>
      <c r="G755" s="408">
        <v>51.0</v>
      </c>
      <c r="H755" s="631">
        <f t="shared" si="62"/>
        <v>16.11111111</v>
      </c>
      <c r="I755" s="631"/>
      <c r="J755" s="631">
        <f>(G755-32)*5/9</f>
        <v>10.55555556</v>
      </c>
    </row>
    <row r="756" ht="15.75" customHeight="1">
      <c r="A756" s="408" t="s">
        <v>334</v>
      </c>
      <c r="B756" s="408" t="s">
        <v>335</v>
      </c>
      <c r="C756" s="632">
        <v>43429.0</v>
      </c>
      <c r="E756" s="408">
        <v>58.0</v>
      </c>
      <c r="H756" s="631">
        <f t="shared" si="62"/>
        <v>14.44444444</v>
      </c>
      <c r="I756" s="631"/>
      <c r="J756" s="631"/>
    </row>
    <row r="757" ht="15.75" customHeight="1">
      <c r="A757" s="408" t="s">
        <v>334</v>
      </c>
      <c r="B757" s="408" t="s">
        <v>335</v>
      </c>
      <c r="C757" s="632">
        <v>43430.0</v>
      </c>
      <c r="D757" s="408">
        <v>0.08</v>
      </c>
      <c r="E757" s="408">
        <v>58.0</v>
      </c>
      <c r="G757" s="408">
        <v>50.0</v>
      </c>
      <c r="H757" s="631">
        <f t="shared" si="62"/>
        <v>14.44444444</v>
      </c>
      <c r="I757" s="631"/>
      <c r="J757" s="631">
        <f t="shared" ref="J757:J760" si="366">(G757-32)*5/9</f>
        <v>10</v>
      </c>
    </row>
    <row r="758" ht="15.75" customHeight="1">
      <c r="A758" s="408" t="s">
        <v>334</v>
      </c>
      <c r="B758" s="408" t="s">
        <v>335</v>
      </c>
      <c r="C758" s="632">
        <v>43431.0</v>
      </c>
      <c r="D758" s="408">
        <v>0.63</v>
      </c>
      <c r="E758" s="408">
        <v>56.0</v>
      </c>
      <c r="G758" s="408">
        <v>47.0</v>
      </c>
      <c r="H758" s="631">
        <f t="shared" si="62"/>
        <v>13.33333333</v>
      </c>
      <c r="I758" s="631"/>
      <c r="J758" s="631">
        <f t="shared" si="366"/>
        <v>8.333333333</v>
      </c>
    </row>
    <row r="759" ht="15.75" customHeight="1">
      <c r="A759" s="408" t="s">
        <v>334</v>
      </c>
      <c r="B759" s="408" t="s">
        <v>335</v>
      </c>
      <c r="C759" s="632">
        <v>43432.0</v>
      </c>
      <c r="D759" s="408">
        <v>0.0</v>
      </c>
      <c r="E759" s="408">
        <v>58.0</v>
      </c>
      <c r="G759" s="408">
        <v>48.0</v>
      </c>
      <c r="H759" s="631">
        <f t="shared" si="62"/>
        <v>14.44444444</v>
      </c>
      <c r="I759" s="631"/>
      <c r="J759" s="631">
        <f t="shared" si="366"/>
        <v>8.888888889</v>
      </c>
    </row>
    <row r="760" ht="15.75" customHeight="1">
      <c r="A760" s="408" t="s">
        <v>334</v>
      </c>
      <c r="B760" s="408" t="s">
        <v>335</v>
      </c>
      <c r="C760" s="632">
        <v>43433.0</v>
      </c>
      <c r="E760" s="408">
        <v>60.0</v>
      </c>
      <c r="G760" s="408">
        <v>45.0</v>
      </c>
      <c r="H760" s="631">
        <f t="shared" si="62"/>
        <v>15.55555556</v>
      </c>
      <c r="I760" s="631"/>
      <c r="J760" s="631">
        <f t="shared" si="366"/>
        <v>7.222222222</v>
      </c>
    </row>
    <row r="761" ht="15.75" customHeight="1">
      <c r="A761" s="408" t="s">
        <v>334</v>
      </c>
      <c r="B761" s="408" t="s">
        <v>335</v>
      </c>
      <c r="C761" s="632">
        <v>43434.0</v>
      </c>
      <c r="E761" s="408">
        <v>58.0</v>
      </c>
      <c r="H761" s="631">
        <f t="shared" si="62"/>
        <v>14.44444444</v>
      </c>
      <c r="I761" s="631"/>
      <c r="J761" s="631"/>
    </row>
    <row r="762" ht="15.75" customHeight="1">
      <c r="A762" s="408" t="s">
        <v>334</v>
      </c>
      <c r="B762" s="408" t="s">
        <v>335</v>
      </c>
      <c r="C762" s="632">
        <v>43435.0</v>
      </c>
      <c r="E762" s="408">
        <v>56.0</v>
      </c>
      <c r="G762" s="408">
        <v>39.0</v>
      </c>
      <c r="H762" s="631">
        <f t="shared" si="62"/>
        <v>13.33333333</v>
      </c>
      <c r="I762" s="631"/>
      <c r="J762" s="631">
        <f t="shared" ref="J762:J766" si="367">(G762-32)*5/9</f>
        <v>3.888888889</v>
      </c>
    </row>
    <row r="763" ht="15.75" customHeight="1">
      <c r="A763" s="408" t="s">
        <v>334</v>
      </c>
      <c r="B763" s="408" t="s">
        <v>335</v>
      </c>
      <c r="C763" s="632">
        <v>43436.0</v>
      </c>
      <c r="E763" s="408">
        <v>55.0</v>
      </c>
      <c r="G763" s="408">
        <v>40.0</v>
      </c>
      <c r="H763" s="631">
        <f t="shared" si="62"/>
        <v>12.77777778</v>
      </c>
      <c r="I763" s="631"/>
      <c r="J763" s="631">
        <f t="shared" si="367"/>
        <v>4.444444444</v>
      </c>
    </row>
    <row r="764" ht="15.75" customHeight="1">
      <c r="A764" s="408" t="s">
        <v>334</v>
      </c>
      <c r="B764" s="408" t="s">
        <v>335</v>
      </c>
      <c r="C764" s="632">
        <v>43437.0</v>
      </c>
      <c r="E764" s="408">
        <v>58.0</v>
      </c>
      <c r="G764" s="408">
        <v>42.0</v>
      </c>
      <c r="H764" s="631">
        <f t="shared" si="62"/>
        <v>14.44444444</v>
      </c>
      <c r="I764" s="631"/>
      <c r="J764" s="631">
        <f t="shared" si="367"/>
        <v>5.555555556</v>
      </c>
    </row>
    <row r="765" ht="15.75" customHeight="1">
      <c r="A765" s="408" t="s">
        <v>334</v>
      </c>
      <c r="B765" s="408" t="s">
        <v>335</v>
      </c>
      <c r="C765" s="632">
        <v>43438.0</v>
      </c>
      <c r="E765" s="408">
        <v>59.0</v>
      </c>
      <c r="G765" s="408">
        <v>40.0</v>
      </c>
      <c r="H765" s="631">
        <f t="shared" si="62"/>
        <v>15</v>
      </c>
      <c r="I765" s="631"/>
      <c r="J765" s="631">
        <f t="shared" si="367"/>
        <v>4.444444444</v>
      </c>
    </row>
    <row r="766" ht="15.75" customHeight="1">
      <c r="A766" s="408" t="s">
        <v>334</v>
      </c>
      <c r="B766" s="408" t="s">
        <v>335</v>
      </c>
      <c r="C766" s="632">
        <v>43439.0</v>
      </c>
      <c r="E766" s="408">
        <v>59.0</v>
      </c>
      <c r="G766" s="408">
        <v>39.0</v>
      </c>
      <c r="H766" s="631">
        <f t="shared" si="62"/>
        <v>15</v>
      </c>
      <c r="I766" s="631"/>
      <c r="J766" s="631">
        <f t="shared" si="367"/>
        <v>3.888888889</v>
      </c>
    </row>
    <row r="767" ht="15.75" customHeight="1">
      <c r="A767" s="408" t="s">
        <v>334</v>
      </c>
      <c r="B767" s="408" t="s">
        <v>335</v>
      </c>
      <c r="C767" s="632">
        <v>43440.0</v>
      </c>
      <c r="E767" s="408">
        <v>57.0</v>
      </c>
      <c r="H767" s="631">
        <f t="shared" si="62"/>
        <v>13.88888889</v>
      </c>
      <c r="I767" s="631"/>
      <c r="J767" s="631"/>
    </row>
    <row r="768" ht="15.75" customHeight="1">
      <c r="A768" s="408" t="s">
        <v>334</v>
      </c>
      <c r="B768" s="408" t="s">
        <v>335</v>
      </c>
      <c r="C768" s="632">
        <v>43441.0</v>
      </c>
      <c r="E768" s="408">
        <v>57.0</v>
      </c>
      <c r="G768" s="408">
        <v>42.0</v>
      </c>
      <c r="H768" s="631">
        <f t="shared" si="62"/>
        <v>13.88888889</v>
      </c>
      <c r="I768" s="631"/>
      <c r="J768" s="631">
        <f>(G768-32)*5/9</f>
        <v>5.555555556</v>
      </c>
    </row>
    <row r="769" ht="15.75" customHeight="1">
      <c r="A769" s="408" t="s">
        <v>334</v>
      </c>
      <c r="B769" s="408" t="s">
        <v>335</v>
      </c>
      <c r="C769" s="632">
        <v>43442.0</v>
      </c>
      <c r="E769" s="408">
        <v>57.0</v>
      </c>
      <c r="H769" s="631">
        <f t="shared" si="62"/>
        <v>13.88888889</v>
      </c>
      <c r="I769" s="631"/>
      <c r="J769" s="631"/>
    </row>
    <row r="770" ht="15.75" customHeight="1">
      <c r="A770" s="408" t="s">
        <v>334</v>
      </c>
      <c r="B770" s="408" t="s">
        <v>335</v>
      </c>
      <c r="C770" s="632">
        <v>43443.0</v>
      </c>
      <c r="E770" s="408">
        <v>56.0</v>
      </c>
      <c r="G770" s="408">
        <v>38.0</v>
      </c>
      <c r="H770" s="631">
        <f t="shared" si="62"/>
        <v>13.33333333</v>
      </c>
      <c r="I770" s="631"/>
      <c r="J770" s="631">
        <f>(G770-32)*5/9</f>
        <v>3.333333333</v>
      </c>
    </row>
    <row r="771" ht="15.75" customHeight="1">
      <c r="A771" s="408" t="s">
        <v>334</v>
      </c>
      <c r="B771" s="408" t="s">
        <v>335</v>
      </c>
      <c r="C771" s="632">
        <v>43444.0</v>
      </c>
      <c r="E771" s="408">
        <v>55.0</v>
      </c>
      <c r="H771" s="631">
        <f t="shared" si="62"/>
        <v>12.77777778</v>
      </c>
      <c r="I771" s="631"/>
      <c r="J771" s="631"/>
    </row>
    <row r="772" ht="15.75" customHeight="1">
      <c r="A772" s="408" t="s">
        <v>334</v>
      </c>
      <c r="B772" s="408" t="s">
        <v>335</v>
      </c>
      <c r="C772" s="632">
        <v>43445.0</v>
      </c>
      <c r="E772" s="408">
        <v>60.0</v>
      </c>
      <c r="G772" s="408">
        <v>43.0</v>
      </c>
      <c r="H772" s="631">
        <f t="shared" si="62"/>
        <v>15.55555556</v>
      </c>
      <c r="I772" s="631"/>
      <c r="J772" s="631">
        <f t="shared" ref="J772:J780" si="368">(G772-32)*5/9</f>
        <v>6.111111111</v>
      </c>
    </row>
    <row r="773" ht="15.75" customHeight="1">
      <c r="A773" s="408" t="s">
        <v>334</v>
      </c>
      <c r="B773" s="408" t="s">
        <v>335</v>
      </c>
      <c r="C773" s="632">
        <v>43446.0</v>
      </c>
      <c r="E773" s="408">
        <v>59.0</v>
      </c>
      <c r="G773" s="408">
        <v>41.0</v>
      </c>
      <c r="H773" s="631">
        <f t="shared" si="62"/>
        <v>15</v>
      </c>
      <c r="I773" s="631"/>
      <c r="J773" s="631">
        <f t="shared" si="368"/>
        <v>5</v>
      </c>
    </row>
    <row r="774" ht="15.75" customHeight="1">
      <c r="A774" s="408" t="s">
        <v>334</v>
      </c>
      <c r="B774" s="408" t="s">
        <v>335</v>
      </c>
      <c r="C774" s="632">
        <v>43447.0</v>
      </c>
      <c r="E774" s="408">
        <v>58.0</v>
      </c>
      <c r="G774" s="408">
        <v>42.0</v>
      </c>
      <c r="H774" s="631">
        <f t="shared" si="62"/>
        <v>14.44444444</v>
      </c>
      <c r="I774" s="631"/>
      <c r="J774" s="631">
        <f t="shared" si="368"/>
        <v>5.555555556</v>
      </c>
    </row>
    <row r="775" ht="15.75" customHeight="1">
      <c r="A775" s="408" t="s">
        <v>334</v>
      </c>
      <c r="B775" s="408" t="s">
        <v>335</v>
      </c>
      <c r="C775" s="632">
        <v>43448.0</v>
      </c>
      <c r="D775" s="408">
        <v>0.31</v>
      </c>
      <c r="E775" s="408">
        <v>57.0</v>
      </c>
      <c r="G775" s="408">
        <v>46.0</v>
      </c>
      <c r="H775" s="631">
        <f t="shared" si="62"/>
        <v>13.88888889</v>
      </c>
      <c r="I775" s="631"/>
      <c r="J775" s="631">
        <f t="shared" si="368"/>
        <v>7.777777778</v>
      </c>
    </row>
    <row r="776" ht="15.75" customHeight="1">
      <c r="A776" s="408" t="s">
        <v>334</v>
      </c>
      <c r="B776" s="408" t="s">
        <v>335</v>
      </c>
      <c r="C776" s="632">
        <v>43449.0</v>
      </c>
      <c r="D776" s="408">
        <v>0.01</v>
      </c>
      <c r="E776" s="408">
        <v>58.0</v>
      </c>
      <c r="G776" s="408">
        <v>48.0</v>
      </c>
      <c r="H776" s="631">
        <f t="shared" si="62"/>
        <v>14.44444444</v>
      </c>
      <c r="I776" s="631"/>
      <c r="J776" s="631">
        <f t="shared" si="368"/>
        <v>8.888888889</v>
      </c>
    </row>
    <row r="777" ht="15.75" customHeight="1">
      <c r="A777" s="408" t="s">
        <v>334</v>
      </c>
      <c r="B777" s="408" t="s">
        <v>335</v>
      </c>
      <c r="C777" s="632">
        <v>43450.0</v>
      </c>
      <c r="D777" s="408">
        <v>0.0</v>
      </c>
      <c r="E777" s="408">
        <v>58.0</v>
      </c>
      <c r="G777" s="408">
        <v>44.0</v>
      </c>
      <c r="H777" s="631">
        <f t="shared" si="62"/>
        <v>14.44444444</v>
      </c>
      <c r="I777" s="631"/>
      <c r="J777" s="631">
        <f t="shared" si="368"/>
        <v>6.666666667</v>
      </c>
    </row>
    <row r="778" ht="15.75" customHeight="1">
      <c r="A778" s="408" t="s">
        <v>334</v>
      </c>
      <c r="B778" s="408" t="s">
        <v>335</v>
      </c>
      <c r="C778" s="632">
        <v>43451.0</v>
      </c>
      <c r="D778" s="408">
        <v>0.12</v>
      </c>
      <c r="E778" s="408">
        <v>56.0</v>
      </c>
      <c r="G778" s="408">
        <v>47.0</v>
      </c>
      <c r="H778" s="631">
        <f t="shared" si="62"/>
        <v>13.33333333</v>
      </c>
      <c r="I778" s="631"/>
      <c r="J778" s="631">
        <f t="shared" si="368"/>
        <v>8.333333333</v>
      </c>
    </row>
    <row r="779" ht="15.75" customHeight="1">
      <c r="A779" s="408" t="s">
        <v>334</v>
      </c>
      <c r="B779" s="408" t="s">
        <v>335</v>
      </c>
      <c r="C779" s="632">
        <v>43452.0</v>
      </c>
      <c r="D779" s="408">
        <v>0.2</v>
      </c>
      <c r="E779" s="408">
        <v>53.0</v>
      </c>
      <c r="G779" s="408">
        <v>48.0</v>
      </c>
      <c r="H779" s="631">
        <f t="shared" si="62"/>
        <v>11.66666667</v>
      </c>
      <c r="I779" s="631"/>
      <c r="J779" s="631">
        <f t="shared" si="368"/>
        <v>8.888888889</v>
      </c>
    </row>
    <row r="780" ht="15.75" customHeight="1">
      <c r="A780" s="408" t="s">
        <v>334</v>
      </c>
      <c r="B780" s="408" t="s">
        <v>335</v>
      </c>
      <c r="C780" s="632">
        <v>43453.0</v>
      </c>
      <c r="D780" s="408">
        <v>0.01</v>
      </c>
      <c r="E780" s="408">
        <v>55.0</v>
      </c>
      <c r="G780" s="408">
        <v>48.0</v>
      </c>
      <c r="H780" s="631">
        <f t="shared" si="62"/>
        <v>12.77777778</v>
      </c>
      <c r="I780" s="631"/>
      <c r="J780" s="631">
        <f t="shared" si="368"/>
        <v>8.888888889</v>
      </c>
    </row>
    <row r="781" ht="15.75" customHeight="1">
      <c r="A781" s="408" t="s">
        <v>334</v>
      </c>
      <c r="B781" s="408" t="s">
        <v>335</v>
      </c>
      <c r="C781" s="632">
        <v>43454.0</v>
      </c>
      <c r="D781" s="408">
        <v>0.55</v>
      </c>
      <c r="E781" s="408">
        <v>54.0</v>
      </c>
      <c r="H781" s="631">
        <f t="shared" si="62"/>
        <v>12.22222222</v>
      </c>
      <c r="I781" s="631"/>
      <c r="J781" s="631"/>
    </row>
    <row r="782" ht="15.75" customHeight="1">
      <c r="A782" s="408" t="s">
        <v>334</v>
      </c>
      <c r="B782" s="408" t="s">
        <v>335</v>
      </c>
      <c r="C782" s="632">
        <v>43455.0</v>
      </c>
      <c r="D782" s="408">
        <v>0.0</v>
      </c>
      <c r="E782" s="408">
        <v>56.0</v>
      </c>
      <c r="G782" s="408">
        <v>46.0</v>
      </c>
      <c r="H782" s="631">
        <f t="shared" si="62"/>
        <v>13.33333333</v>
      </c>
      <c r="I782" s="631"/>
      <c r="J782" s="631">
        <f t="shared" ref="J782:J783" si="369">(G782-32)*5/9</f>
        <v>7.777777778</v>
      </c>
    </row>
    <row r="783" ht="15.75" customHeight="1">
      <c r="A783" s="408" t="s">
        <v>334</v>
      </c>
      <c r="B783" s="408" t="s">
        <v>335</v>
      </c>
      <c r="C783" s="632">
        <v>43456.0</v>
      </c>
      <c r="D783" s="408">
        <v>0.03</v>
      </c>
      <c r="E783" s="408">
        <v>55.0</v>
      </c>
      <c r="G783" s="408">
        <v>46.0</v>
      </c>
      <c r="H783" s="631">
        <f t="shared" si="62"/>
        <v>12.77777778</v>
      </c>
      <c r="I783" s="631"/>
      <c r="J783" s="631">
        <f t="shared" si="369"/>
        <v>7.777777778</v>
      </c>
    </row>
    <row r="784" ht="15.75" customHeight="1">
      <c r="A784" s="408" t="s">
        <v>334</v>
      </c>
      <c r="B784" s="408" t="s">
        <v>335</v>
      </c>
      <c r="C784" s="632">
        <v>43457.0</v>
      </c>
      <c r="D784" s="408">
        <v>0.04</v>
      </c>
      <c r="E784" s="408">
        <v>58.0</v>
      </c>
      <c r="H784" s="631">
        <f t="shared" si="62"/>
        <v>14.44444444</v>
      </c>
      <c r="I784" s="631"/>
      <c r="J784" s="631"/>
    </row>
    <row r="785" ht="15.75" customHeight="1">
      <c r="A785" s="408" t="s">
        <v>334</v>
      </c>
      <c r="B785" s="408" t="s">
        <v>335</v>
      </c>
      <c r="C785" s="632">
        <v>43458.0</v>
      </c>
      <c r="D785" s="408">
        <v>0.08</v>
      </c>
      <c r="E785" s="408">
        <v>55.0</v>
      </c>
      <c r="H785" s="631">
        <f t="shared" si="62"/>
        <v>12.77777778</v>
      </c>
      <c r="I785" s="631"/>
      <c r="J785" s="631"/>
    </row>
    <row r="786" ht="15.75" customHeight="1">
      <c r="A786" s="408" t="s">
        <v>334</v>
      </c>
      <c r="B786" s="408" t="s">
        <v>335</v>
      </c>
      <c r="C786" s="632">
        <v>43459.0</v>
      </c>
      <c r="D786" s="408">
        <v>0.0</v>
      </c>
      <c r="E786" s="408">
        <v>56.0</v>
      </c>
      <c r="H786" s="631">
        <f t="shared" si="62"/>
        <v>13.33333333</v>
      </c>
      <c r="I786" s="631"/>
      <c r="J786" s="631"/>
    </row>
    <row r="787" ht="15.75" customHeight="1">
      <c r="A787" s="408" t="s">
        <v>334</v>
      </c>
      <c r="B787" s="408" t="s">
        <v>335</v>
      </c>
      <c r="C787" s="632">
        <v>43460.0</v>
      </c>
      <c r="E787" s="408">
        <v>53.0</v>
      </c>
      <c r="H787" s="631">
        <f t="shared" si="62"/>
        <v>11.66666667</v>
      </c>
      <c r="I787" s="631"/>
      <c r="J787" s="631"/>
    </row>
    <row r="788" ht="15.75" customHeight="1">
      <c r="A788" s="408" t="s">
        <v>334</v>
      </c>
      <c r="B788" s="408" t="s">
        <v>335</v>
      </c>
      <c r="C788" s="632">
        <v>43461.0</v>
      </c>
      <c r="D788" s="408">
        <v>0.12</v>
      </c>
      <c r="E788" s="408">
        <v>56.0</v>
      </c>
      <c r="G788" s="408">
        <v>47.0</v>
      </c>
      <c r="H788" s="631">
        <f t="shared" si="62"/>
        <v>13.33333333</v>
      </c>
      <c r="I788" s="631"/>
      <c r="J788" s="631">
        <f t="shared" ref="J788:J792" si="370">(G788-32)*5/9</f>
        <v>8.333333333</v>
      </c>
    </row>
    <row r="789" ht="15.75" customHeight="1">
      <c r="A789" s="408" t="s">
        <v>334</v>
      </c>
      <c r="B789" s="408" t="s">
        <v>335</v>
      </c>
      <c r="C789" s="632">
        <v>43462.0</v>
      </c>
      <c r="D789" s="408">
        <v>0.2</v>
      </c>
      <c r="E789" s="408">
        <v>57.0</v>
      </c>
      <c r="G789" s="408">
        <v>48.0</v>
      </c>
      <c r="H789" s="631">
        <f t="shared" si="62"/>
        <v>13.88888889</v>
      </c>
      <c r="I789" s="631"/>
      <c r="J789" s="631">
        <f t="shared" si="370"/>
        <v>8.888888889</v>
      </c>
    </row>
    <row r="790" ht="15.75" customHeight="1">
      <c r="A790" s="408" t="s">
        <v>334</v>
      </c>
      <c r="B790" s="408" t="s">
        <v>335</v>
      </c>
      <c r="C790" s="632">
        <v>43463.0</v>
      </c>
      <c r="D790" s="408">
        <v>0.31</v>
      </c>
      <c r="E790" s="408">
        <v>53.0</v>
      </c>
      <c r="G790" s="408">
        <v>46.0</v>
      </c>
      <c r="H790" s="631">
        <f t="shared" si="62"/>
        <v>11.66666667</v>
      </c>
      <c r="I790" s="631"/>
      <c r="J790" s="631">
        <f t="shared" si="370"/>
        <v>7.777777778</v>
      </c>
    </row>
    <row r="791" ht="15.75" customHeight="1">
      <c r="A791" s="408" t="s">
        <v>334</v>
      </c>
      <c r="B791" s="408" t="s">
        <v>335</v>
      </c>
      <c r="C791" s="632">
        <v>43464.0</v>
      </c>
      <c r="D791" s="408">
        <v>0.24</v>
      </c>
      <c r="E791" s="408">
        <v>54.0</v>
      </c>
      <c r="G791" s="408">
        <v>46.0</v>
      </c>
      <c r="H791" s="631">
        <f t="shared" si="62"/>
        <v>12.22222222</v>
      </c>
      <c r="I791" s="631"/>
      <c r="J791" s="631">
        <f t="shared" si="370"/>
        <v>7.777777778</v>
      </c>
    </row>
    <row r="792" ht="15.75" customHeight="1">
      <c r="A792" s="408" t="s">
        <v>334</v>
      </c>
      <c r="B792" s="408" t="s">
        <v>335</v>
      </c>
      <c r="C792" s="632">
        <v>43465.0</v>
      </c>
      <c r="D792" s="408">
        <v>2.36</v>
      </c>
      <c r="E792" s="408">
        <v>53.0</v>
      </c>
      <c r="G792" s="408">
        <v>48.0</v>
      </c>
      <c r="H792" s="631">
        <f t="shared" si="62"/>
        <v>11.66666667</v>
      </c>
      <c r="I792" s="631"/>
      <c r="J792" s="631">
        <f t="shared" si="370"/>
        <v>8.888888889</v>
      </c>
    </row>
    <row r="793" ht="15.75" customHeight="1">
      <c r="A793" s="408" t="s">
        <v>334</v>
      </c>
      <c r="B793" s="408" t="s">
        <v>335</v>
      </c>
      <c r="C793" s="632">
        <v>43466.0</v>
      </c>
      <c r="E793" s="408">
        <v>55.0</v>
      </c>
      <c r="H793" s="631">
        <f t="shared" si="62"/>
        <v>12.77777778</v>
      </c>
      <c r="I793" s="631"/>
      <c r="J793" s="631"/>
    </row>
    <row r="794" ht="15.75" customHeight="1">
      <c r="A794" s="408" t="s">
        <v>334</v>
      </c>
      <c r="B794" s="408" t="s">
        <v>335</v>
      </c>
      <c r="C794" s="632">
        <v>43467.0</v>
      </c>
      <c r="D794" s="408">
        <v>0.47</v>
      </c>
      <c r="E794" s="408">
        <v>56.0</v>
      </c>
      <c r="H794" s="631">
        <f t="shared" si="62"/>
        <v>13.33333333</v>
      </c>
      <c r="I794" s="631"/>
      <c r="J794" s="631"/>
    </row>
    <row r="795" ht="15.75" customHeight="1">
      <c r="A795" s="408" t="s">
        <v>334</v>
      </c>
      <c r="B795" s="408" t="s">
        <v>335</v>
      </c>
      <c r="C795" s="632">
        <v>43468.0</v>
      </c>
      <c r="D795" s="408">
        <v>0.03</v>
      </c>
      <c r="E795" s="408">
        <v>56.0</v>
      </c>
      <c r="G795" s="408">
        <v>50.0</v>
      </c>
      <c r="H795" s="631">
        <f t="shared" si="62"/>
        <v>13.33333333</v>
      </c>
      <c r="I795" s="631"/>
      <c r="J795" s="631">
        <f>(G795-32)*5/9</f>
        <v>10</v>
      </c>
    </row>
    <row r="796" ht="15.75" customHeight="1">
      <c r="A796" s="408" t="s">
        <v>334</v>
      </c>
      <c r="B796" s="408" t="s">
        <v>335</v>
      </c>
      <c r="C796" s="632">
        <v>43469.0</v>
      </c>
      <c r="D796" s="408">
        <v>0.59</v>
      </c>
      <c r="E796" s="408">
        <v>55.0</v>
      </c>
      <c r="H796" s="631">
        <f t="shared" si="62"/>
        <v>12.77777778</v>
      </c>
      <c r="I796" s="631"/>
      <c r="J796" s="631"/>
    </row>
    <row r="797" ht="15.75" customHeight="1">
      <c r="A797" s="408" t="s">
        <v>334</v>
      </c>
      <c r="B797" s="408" t="s">
        <v>335</v>
      </c>
      <c r="C797" s="632">
        <v>43470.0</v>
      </c>
      <c r="D797" s="408">
        <v>0.59</v>
      </c>
      <c r="E797" s="408">
        <v>55.0</v>
      </c>
      <c r="H797" s="631">
        <f t="shared" si="62"/>
        <v>12.77777778</v>
      </c>
      <c r="I797" s="631"/>
      <c r="J797" s="631"/>
    </row>
    <row r="798" ht="15.75" customHeight="1">
      <c r="A798" s="408" t="s">
        <v>334</v>
      </c>
      <c r="B798" s="408" t="s">
        <v>335</v>
      </c>
      <c r="C798" s="632">
        <v>43471.0</v>
      </c>
      <c r="D798" s="408">
        <v>0.08</v>
      </c>
      <c r="E798" s="408">
        <v>59.0</v>
      </c>
      <c r="G798" s="408">
        <v>49.0</v>
      </c>
      <c r="H798" s="631">
        <f t="shared" si="62"/>
        <v>15</v>
      </c>
      <c r="I798" s="631"/>
      <c r="J798" s="631">
        <f t="shared" ref="J798:J800" si="371">(G798-32)*5/9</f>
        <v>9.444444444</v>
      </c>
    </row>
    <row r="799" ht="15.75" customHeight="1">
      <c r="A799" s="408" t="s">
        <v>334</v>
      </c>
      <c r="B799" s="408" t="s">
        <v>335</v>
      </c>
      <c r="C799" s="632">
        <v>43472.0</v>
      </c>
      <c r="D799" s="408">
        <v>0.0</v>
      </c>
      <c r="E799" s="408">
        <v>58.0</v>
      </c>
      <c r="G799" s="408">
        <v>47.0</v>
      </c>
      <c r="H799" s="631">
        <f t="shared" si="62"/>
        <v>14.44444444</v>
      </c>
      <c r="I799" s="631"/>
      <c r="J799" s="631">
        <f t="shared" si="371"/>
        <v>8.333333333</v>
      </c>
    </row>
    <row r="800" ht="15.75" customHeight="1">
      <c r="A800" s="408" t="s">
        <v>334</v>
      </c>
      <c r="B800" s="408" t="s">
        <v>335</v>
      </c>
      <c r="C800" s="632">
        <v>43473.0</v>
      </c>
      <c r="E800" s="408">
        <v>56.0</v>
      </c>
      <c r="G800" s="408">
        <v>44.0</v>
      </c>
      <c r="H800" s="631">
        <f t="shared" si="62"/>
        <v>13.33333333</v>
      </c>
      <c r="I800" s="631"/>
      <c r="J800" s="631">
        <f t="shared" si="371"/>
        <v>6.666666667</v>
      </c>
    </row>
    <row r="801" ht="15.75" customHeight="1">
      <c r="A801" s="408" t="s">
        <v>334</v>
      </c>
      <c r="B801" s="408" t="s">
        <v>335</v>
      </c>
      <c r="C801" s="632">
        <v>43474.0</v>
      </c>
      <c r="D801" s="408">
        <v>0.35</v>
      </c>
      <c r="E801" s="408">
        <v>56.0</v>
      </c>
      <c r="H801" s="631">
        <f t="shared" si="62"/>
        <v>13.33333333</v>
      </c>
      <c r="I801" s="631"/>
      <c r="J801" s="631"/>
    </row>
    <row r="802" ht="15.75" customHeight="1">
      <c r="A802" s="408" t="s">
        <v>334</v>
      </c>
      <c r="B802" s="408" t="s">
        <v>335</v>
      </c>
      <c r="C802" s="632">
        <v>43475.0</v>
      </c>
      <c r="D802" s="408">
        <v>0.12</v>
      </c>
      <c r="E802" s="408">
        <v>55.0</v>
      </c>
      <c r="G802" s="408">
        <v>45.0</v>
      </c>
      <c r="H802" s="631">
        <f t="shared" si="62"/>
        <v>12.77777778</v>
      </c>
      <c r="I802" s="631"/>
      <c r="J802" s="631">
        <f t="shared" ref="J802:J803" si="372">(G802-32)*5/9</f>
        <v>7.222222222</v>
      </c>
    </row>
    <row r="803" ht="15.75" customHeight="1">
      <c r="A803" s="408" t="s">
        <v>334</v>
      </c>
      <c r="B803" s="408" t="s">
        <v>335</v>
      </c>
      <c r="C803" s="632">
        <v>43476.0</v>
      </c>
      <c r="D803" s="408">
        <v>0.02</v>
      </c>
      <c r="E803" s="408">
        <v>53.0</v>
      </c>
      <c r="G803" s="408">
        <v>47.0</v>
      </c>
      <c r="H803" s="631">
        <f t="shared" si="62"/>
        <v>11.66666667</v>
      </c>
      <c r="I803" s="631"/>
      <c r="J803" s="631">
        <f t="shared" si="372"/>
        <v>8.333333333</v>
      </c>
    </row>
    <row r="804" ht="15.75" customHeight="1">
      <c r="A804" s="408" t="s">
        <v>334</v>
      </c>
      <c r="B804" s="408" t="s">
        <v>335</v>
      </c>
      <c r="C804" s="632">
        <v>43477.0</v>
      </c>
      <c r="D804" s="408">
        <v>0.24</v>
      </c>
      <c r="E804" s="408">
        <v>53.0</v>
      </c>
      <c r="F804" s="408">
        <v>62.0</v>
      </c>
      <c r="G804" s="408">
        <v>45.0</v>
      </c>
      <c r="H804" s="631">
        <f t="shared" si="62"/>
        <v>11.66666667</v>
      </c>
      <c r="I804" s="631">
        <f t="shared" ref="I804:J804" si="373">(F804-32)*5/9</f>
        <v>16.66666667</v>
      </c>
      <c r="J804" s="631">
        <f t="shared" si="373"/>
        <v>7.222222222</v>
      </c>
    </row>
    <row r="805" ht="15.75" customHeight="1">
      <c r="A805" s="408" t="s">
        <v>334</v>
      </c>
      <c r="B805" s="408" t="s">
        <v>335</v>
      </c>
      <c r="C805" s="632">
        <v>43478.0</v>
      </c>
      <c r="D805" s="408">
        <v>0.24</v>
      </c>
      <c r="E805" s="408">
        <v>54.0</v>
      </c>
      <c r="H805" s="631">
        <f t="shared" si="62"/>
        <v>12.22222222</v>
      </c>
      <c r="I805" s="631"/>
      <c r="J805" s="631"/>
    </row>
    <row r="806" ht="15.75" customHeight="1">
      <c r="A806" s="408" t="s">
        <v>334</v>
      </c>
      <c r="B806" s="408" t="s">
        <v>335</v>
      </c>
      <c r="C806" s="632">
        <v>43479.0</v>
      </c>
      <c r="D806" s="408">
        <v>0.08</v>
      </c>
      <c r="E806" s="408">
        <v>55.0</v>
      </c>
      <c r="H806" s="631">
        <f t="shared" si="62"/>
        <v>12.77777778</v>
      </c>
      <c r="I806" s="631"/>
      <c r="J806" s="631"/>
    </row>
    <row r="807" ht="15.75" customHeight="1">
      <c r="A807" s="408" t="s">
        <v>334</v>
      </c>
      <c r="B807" s="408" t="s">
        <v>335</v>
      </c>
      <c r="C807" s="632">
        <v>43480.0</v>
      </c>
      <c r="D807" s="408">
        <v>0.0</v>
      </c>
      <c r="E807" s="408">
        <v>57.0</v>
      </c>
      <c r="G807" s="408">
        <v>50.0</v>
      </c>
      <c r="H807" s="631">
        <f t="shared" si="62"/>
        <v>13.88888889</v>
      </c>
      <c r="I807" s="631"/>
      <c r="J807" s="631">
        <f>(G807-32)*5/9</f>
        <v>10</v>
      </c>
    </row>
    <row r="808" ht="15.75" customHeight="1">
      <c r="A808" s="408" t="s">
        <v>334</v>
      </c>
      <c r="B808" s="408" t="s">
        <v>335</v>
      </c>
      <c r="C808" s="632">
        <v>43481.0</v>
      </c>
      <c r="D808" s="408">
        <v>0.0</v>
      </c>
      <c r="E808" s="408">
        <v>57.0</v>
      </c>
      <c r="H808" s="631">
        <f t="shared" si="62"/>
        <v>13.88888889</v>
      </c>
      <c r="I808" s="631"/>
      <c r="J808" s="631"/>
    </row>
    <row r="809" ht="15.75" customHeight="1">
      <c r="A809" s="408" t="s">
        <v>334</v>
      </c>
      <c r="B809" s="408" t="s">
        <v>335</v>
      </c>
      <c r="C809" s="632">
        <v>43482.0</v>
      </c>
      <c r="E809" s="408">
        <v>55.0</v>
      </c>
      <c r="G809" s="408">
        <v>47.0</v>
      </c>
      <c r="H809" s="631">
        <f t="shared" si="62"/>
        <v>12.77777778</v>
      </c>
      <c r="I809" s="631"/>
      <c r="J809" s="631">
        <f t="shared" ref="J809:J825" si="374">(G809-32)*5/9</f>
        <v>8.333333333</v>
      </c>
    </row>
    <row r="810" ht="15.75" customHeight="1">
      <c r="A810" s="408" t="s">
        <v>334</v>
      </c>
      <c r="B810" s="408" t="s">
        <v>335</v>
      </c>
      <c r="C810" s="632">
        <v>43483.0</v>
      </c>
      <c r="D810" s="408">
        <v>0.24</v>
      </c>
      <c r="E810" s="408">
        <v>53.0</v>
      </c>
      <c r="G810" s="408">
        <v>44.0</v>
      </c>
      <c r="H810" s="631">
        <f t="shared" si="62"/>
        <v>11.66666667</v>
      </c>
      <c r="I810" s="631"/>
      <c r="J810" s="631">
        <f t="shared" si="374"/>
        <v>6.666666667</v>
      </c>
    </row>
    <row r="811" ht="15.75" customHeight="1">
      <c r="A811" s="408" t="s">
        <v>334</v>
      </c>
      <c r="B811" s="408" t="s">
        <v>335</v>
      </c>
      <c r="C811" s="632">
        <v>43484.0</v>
      </c>
      <c r="D811" s="408">
        <v>0.04</v>
      </c>
      <c r="E811" s="408">
        <v>54.0</v>
      </c>
      <c r="G811" s="408">
        <v>42.0</v>
      </c>
      <c r="H811" s="631">
        <f t="shared" si="62"/>
        <v>12.22222222</v>
      </c>
      <c r="I811" s="631"/>
      <c r="J811" s="631">
        <f t="shared" si="374"/>
        <v>5.555555556</v>
      </c>
    </row>
    <row r="812" ht="15.75" customHeight="1">
      <c r="A812" s="408" t="s">
        <v>334</v>
      </c>
      <c r="B812" s="408" t="s">
        <v>335</v>
      </c>
      <c r="C812" s="632">
        <v>43485.0</v>
      </c>
      <c r="D812" s="408">
        <v>0.08</v>
      </c>
      <c r="E812" s="408">
        <v>56.0</v>
      </c>
      <c r="G812" s="408">
        <v>47.0</v>
      </c>
      <c r="H812" s="631">
        <f t="shared" si="62"/>
        <v>13.33333333</v>
      </c>
      <c r="I812" s="631"/>
      <c r="J812" s="631">
        <f t="shared" si="374"/>
        <v>8.333333333</v>
      </c>
    </row>
    <row r="813" ht="15.75" customHeight="1">
      <c r="A813" s="408" t="s">
        <v>334</v>
      </c>
      <c r="B813" s="408" t="s">
        <v>335</v>
      </c>
      <c r="C813" s="632">
        <v>43486.0</v>
      </c>
      <c r="D813" s="408">
        <v>0.03</v>
      </c>
      <c r="E813" s="408">
        <v>57.0</v>
      </c>
      <c r="G813" s="408">
        <v>48.0</v>
      </c>
      <c r="H813" s="631">
        <f t="shared" si="62"/>
        <v>13.88888889</v>
      </c>
      <c r="I813" s="631"/>
      <c r="J813" s="631">
        <f t="shared" si="374"/>
        <v>8.888888889</v>
      </c>
    </row>
    <row r="814" ht="15.75" customHeight="1">
      <c r="A814" s="408" t="s">
        <v>334</v>
      </c>
      <c r="B814" s="408" t="s">
        <v>335</v>
      </c>
      <c r="C814" s="632">
        <v>43487.0</v>
      </c>
      <c r="D814" s="408">
        <v>0.01</v>
      </c>
      <c r="E814" s="408">
        <v>57.0</v>
      </c>
      <c r="G814" s="408">
        <v>49.0</v>
      </c>
      <c r="H814" s="631">
        <f t="shared" si="62"/>
        <v>13.88888889</v>
      </c>
      <c r="I814" s="631"/>
      <c r="J814" s="631">
        <f t="shared" si="374"/>
        <v>9.444444444</v>
      </c>
    </row>
    <row r="815" ht="15.75" customHeight="1">
      <c r="A815" s="408" t="s">
        <v>334</v>
      </c>
      <c r="B815" s="408" t="s">
        <v>335</v>
      </c>
      <c r="C815" s="632">
        <v>43488.0</v>
      </c>
      <c r="D815" s="408">
        <v>0.0</v>
      </c>
      <c r="E815" s="408">
        <v>58.0</v>
      </c>
      <c r="G815" s="408">
        <v>50.0</v>
      </c>
      <c r="H815" s="631">
        <f t="shared" si="62"/>
        <v>14.44444444</v>
      </c>
      <c r="I815" s="631"/>
      <c r="J815" s="631">
        <f t="shared" si="374"/>
        <v>10</v>
      </c>
    </row>
    <row r="816" ht="15.75" customHeight="1">
      <c r="A816" s="408" t="s">
        <v>334</v>
      </c>
      <c r="B816" s="408" t="s">
        <v>335</v>
      </c>
      <c r="C816" s="632">
        <v>43489.0</v>
      </c>
      <c r="E816" s="408">
        <v>57.0</v>
      </c>
      <c r="G816" s="408">
        <v>46.0</v>
      </c>
      <c r="H816" s="631">
        <f t="shared" si="62"/>
        <v>13.88888889</v>
      </c>
      <c r="I816" s="631"/>
      <c r="J816" s="631">
        <f t="shared" si="374"/>
        <v>7.777777778</v>
      </c>
    </row>
    <row r="817" ht="15.75" customHeight="1">
      <c r="A817" s="408" t="s">
        <v>334</v>
      </c>
      <c r="B817" s="408" t="s">
        <v>335</v>
      </c>
      <c r="C817" s="632">
        <v>43490.0</v>
      </c>
      <c r="D817" s="408">
        <v>0.0</v>
      </c>
      <c r="E817" s="408">
        <v>58.0</v>
      </c>
      <c r="G817" s="408">
        <v>48.0</v>
      </c>
      <c r="H817" s="631">
        <f t="shared" si="62"/>
        <v>14.44444444</v>
      </c>
      <c r="I817" s="631"/>
      <c r="J817" s="631">
        <f t="shared" si="374"/>
        <v>8.888888889</v>
      </c>
    </row>
    <row r="818" ht="15.75" customHeight="1">
      <c r="A818" s="408" t="s">
        <v>334</v>
      </c>
      <c r="B818" s="408" t="s">
        <v>335</v>
      </c>
      <c r="C818" s="632">
        <v>43491.0</v>
      </c>
      <c r="E818" s="408">
        <v>59.0</v>
      </c>
      <c r="G818" s="408">
        <v>50.0</v>
      </c>
      <c r="H818" s="631">
        <f t="shared" si="62"/>
        <v>15</v>
      </c>
      <c r="I818" s="631"/>
      <c r="J818" s="631">
        <f t="shared" si="374"/>
        <v>10</v>
      </c>
    </row>
    <row r="819" ht="15.75" customHeight="1">
      <c r="A819" s="408" t="s">
        <v>334</v>
      </c>
      <c r="B819" s="408" t="s">
        <v>335</v>
      </c>
      <c r="C819" s="632">
        <v>43492.0</v>
      </c>
      <c r="E819" s="408">
        <v>57.0</v>
      </c>
      <c r="G819" s="408">
        <v>46.0</v>
      </c>
      <c r="H819" s="631">
        <f t="shared" si="62"/>
        <v>13.88888889</v>
      </c>
      <c r="I819" s="631"/>
      <c r="J819" s="631">
        <f t="shared" si="374"/>
        <v>7.777777778</v>
      </c>
    </row>
    <row r="820" ht="15.75" customHeight="1">
      <c r="A820" s="408" t="s">
        <v>334</v>
      </c>
      <c r="B820" s="408" t="s">
        <v>335</v>
      </c>
      <c r="C820" s="632">
        <v>43493.0</v>
      </c>
      <c r="E820" s="408">
        <v>55.0</v>
      </c>
      <c r="G820" s="408">
        <v>44.0</v>
      </c>
      <c r="H820" s="631">
        <f t="shared" si="62"/>
        <v>12.77777778</v>
      </c>
      <c r="I820" s="631"/>
      <c r="J820" s="631">
        <f t="shared" si="374"/>
        <v>6.666666667</v>
      </c>
    </row>
    <row r="821" ht="15.75" customHeight="1">
      <c r="A821" s="408" t="s">
        <v>334</v>
      </c>
      <c r="B821" s="408" t="s">
        <v>335</v>
      </c>
      <c r="C821" s="632">
        <v>43494.0</v>
      </c>
      <c r="D821" s="408">
        <v>0.01</v>
      </c>
      <c r="E821" s="408">
        <v>57.0</v>
      </c>
      <c r="G821" s="408">
        <v>45.0</v>
      </c>
      <c r="H821" s="631">
        <f t="shared" si="62"/>
        <v>13.88888889</v>
      </c>
      <c r="I821" s="631"/>
      <c r="J821" s="631">
        <f t="shared" si="374"/>
        <v>7.222222222</v>
      </c>
    </row>
    <row r="822" ht="15.75" customHeight="1">
      <c r="A822" s="408" t="s">
        <v>334</v>
      </c>
      <c r="B822" s="408" t="s">
        <v>335</v>
      </c>
      <c r="C822" s="632">
        <v>43495.0</v>
      </c>
      <c r="D822" s="408">
        <v>0.04</v>
      </c>
      <c r="E822" s="408">
        <v>54.0</v>
      </c>
      <c r="G822" s="408">
        <v>49.0</v>
      </c>
      <c r="H822" s="631">
        <f t="shared" si="62"/>
        <v>12.22222222</v>
      </c>
      <c r="I822" s="631"/>
      <c r="J822" s="631">
        <f t="shared" si="374"/>
        <v>9.444444444</v>
      </c>
    </row>
    <row r="823" ht="15.75" customHeight="1">
      <c r="A823" s="408" t="s">
        <v>334</v>
      </c>
      <c r="B823" s="408" t="s">
        <v>335</v>
      </c>
      <c r="C823" s="632">
        <v>43496.0</v>
      </c>
      <c r="D823" s="408">
        <v>0.39</v>
      </c>
      <c r="E823" s="408">
        <v>53.0</v>
      </c>
      <c r="G823" s="408">
        <v>49.0</v>
      </c>
      <c r="H823" s="631">
        <f t="shared" si="62"/>
        <v>11.66666667</v>
      </c>
      <c r="I823" s="631"/>
      <c r="J823" s="631">
        <f t="shared" si="374"/>
        <v>9.444444444</v>
      </c>
    </row>
    <row r="824" ht="15.75" customHeight="1">
      <c r="A824" s="408" t="s">
        <v>334</v>
      </c>
      <c r="B824" s="408" t="s">
        <v>335</v>
      </c>
      <c r="C824" s="632">
        <v>43497.0</v>
      </c>
      <c r="D824" s="408">
        <v>0.35</v>
      </c>
      <c r="E824" s="408">
        <v>53.0</v>
      </c>
      <c r="G824" s="408">
        <v>48.0</v>
      </c>
      <c r="H824" s="631">
        <f t="shared" si="62"/>
        <v>11.66666667</v>
      </c>
      <c r="I824" s="631"/>
      <c r="J824" s="631">
        <f t="shared" si="374"/>
        <v>8.888888889</v>
      </c>
    </row>
    <row r="825" ht="15.75" customHeight="1">
      <c r="A825" s="408" t="s">
        <v>334</v>
      </c>
      <c r="B825" s="408" t="s">
        <v>335</v>
      </c>
      <c r="C825" s="632">
        <v>43498.0</v>
      </c>
      <c r="D825" s="408">
        <v>0.2</v>
      </c>
      <c r="E825" s="408">
        <v>54.0</v>
      </c>
      <c r="G825" s="408">
        <v>47.0</v>
      </c>
      <c r="H825" s="631">
        <f t="shared" si="62"/>
        <v>12.22222222</v>
      </c>
      <c r="I825" s="631"/>
      <c r="J825" s="631">
        <f t="shared" si="374"/>
        <v>8.333333333</v>
      </c>
    </row>
    <row r="826" ht="15.75" customHeight="1">
      <c r="A826" s="408" t="s">
        <v>334</v>
      </c>
      <c r="B826" s="408" t="s">
        <v>335</v>
      </c>
      <c r="C826" s="632">
        <v>43499.0</v>
      </c>
      <c r="D826" s="408">
        <v>0.0</v>
      </c>
      <c r="E826" s="408">
        <v>54.0</v>
      </c>
      <c r="H826" s="631">
        <f t="shared" si="62"/>
        <v>12.22222222</v>
      </c>
      <c r="I826" s="631"/>
      <c r="J826" s="631"/>
    </row>
    <row r="827" ht="15.75" customHeight="1">
      <c r="A827" s="408" t="s">
        <v>334</v>
      </c>
      <c r="B827" s="408" t="s">
        <v>335</v>
      </c>
      <c r="C827" s="632">
        <v>43500.0</v>
      </c>
      <c r="E827" s="408">
        <v>57.0</v>
      </c>
      <c r="G827" s="408">
        <v>47.0</v>
      </c>
      <c r="H827" s="631">
        <f t="shared" si="62"/>
        <v>13.88888889</v>
      </c>
      <c r="I827" s="631"/>
      <c r="J827" s="631">
        <f>(G827-32)*5/9</f>
        <v>8.333333333</v>
      </c>
    </row>
    <row r="828" ht="15.75" customHeight="1">
      <c r="A828" s="408" t="s">
        <v>334</v>
      </c>
      <c r="B828" s="408" t="s">
        <v>335</v>
      </c>
      <c r="C828" s="632">
        <v>43501.0</v>
      </c>
      <c r="E828" s="408">
        <v>57.0</v>
      </c>
      <c r="H828" s="631">
        <f t="shared" si="62"/>
        <v>13.88888889</v>
      </c>
      <c r="I828" s="631"/>
      <c r="J828" s="631"/>
    </row>
    <row r="829" ht="15.75" customHeight="1">
      <c r="A829" s="408" t="s">
        <v>334</v>
      </c>
      <c r="B829" s="408" t="s">
        <v>335</v>
      </c>
      <c r="C829" s="632">
        <v>43502.0</v>
      </c>
      <c r="E829" s="408">
        <v>58.0</v>
      </c>
      <c r="H829" s="631">
        <f t="shared" si="62"/>
        <v>14.44444444</v>
      </c>
      <c r="I829" s="631"/>
      <c r="J829" s="631"/>
    </row>
    <row r="830" ht="15.75" customHeight="1">
      <c r="A830" s="408" t="s">
        <v>334</v>
      </c>
      <c r="B830" s="408" t="s">
        <v>335</v>
      </c>
      <c r="C830" s="632">
        <v>43503.0</v>
      </c>
      <c r="E830" s="408">
        <v>56.0</v>
      </c>
      <c r="G830" s="408">
        <v>50.0</v>
      </c>
      <c r="H830" s="631">
        <f t="shared" si="62"/>
        <v>13.33333333</v>
      </c>
      <c r="I830" s="631"/>
      <c r="J830" s="631">
        <f t="shared" ref="J830:J831" si="375">(G830-32)*5/9</f>
        <v>10</v>
      </c>
    </row>
    <row r="831" ht="15.75" customHeight="1">
      <c r="A831" s="408" t="s">
        <v>334</v>
      </c>
      <c r="B831" s="408" t="s">
        <v>335</v>
      </c>
      <c r="C831" s="632">
        <v>43504.0</v>
      </c>
      <c r="E831" s="408">
        <v>54.0</v>
      </c>
      <c r="G831" s="408">
        <v>48.0</v>
      </c>
      <c r="H831" s="631">
        <f t="shared" si="62"/>
        <v>12.22222222</v>
      </c>
      <c r="I831" s="631"/>
      <c r="J831" s="631">
        <f t="shared" si="375"/>
        <v>8.888888889</v>
      </c>
    </row>
    <row r="832" ht="15.75" customHeight="1">
      <c r="A832" s="408" t="s">
        <v>334</v>
      </c>
      <c r="B832" s="408" t="s">
        <v>335</v>
      </c>
      <c r="C832" s="632">
        <v>43505.0</v>
      </c>
      <c r="D832" s="408">
        <v>0.16</v>
      </c>
      <c r="E832" s="408">
        <v>54.0</v>
      </c>
      <c r="H832" s="631">
        <f t="shared" si="62"/>
        <v>12.22222222</v>
      </c>
      <c r="I832" s="631"/>
      <c r="J832" s="631"/>
    </row>
    <row r="833" ht="15.75" customHeight="1">
      <c r="A833" s="408" t="s">
        <v>334</v>
      </c>
      <c r="B833" s="408" t="s">
        <v>335</v>
      </c>
      <c r="C833" s="632">
        <v>43506.0</v>
      </c>
      <c r="D833" s="408">
        <v>0.02</v>
      </c>
      <c r="E833" s="408">
        <v>55.0</v>
      </c>
      <c r="G833" s="408">
        <v>46.0</v>
      </c>
      <c r="H833" s="631">
        <f t="shared" si="62"/>
        <v>12.77777778</v>
      </c>
      <c r="I833" s="631"/>
      <c r="J833" s="631">
        <f t="shared" ref="J833:J836" si="376">(G833-32)*5/9</f>
        <v>7.777777778</v>
      </c>
    </row>
    <row r="834" ht="15.75" customHeight="1">
      <c r="A834" s="408" t="s">
        <v>334</v>
      </c>
      <c r="B834" s="408" t="s">
        <v>335</v>
      </c>
      <c r="C834" s="632">
        <v>43507.0</v>
      </c>
      <c r="D834" s="408">
        <v>0.01</v>
      </c>
      <c r="E834" s="408">
        <v>57.0</v>
      </c>
      <c r="G834" s="408">
        <v>50.0</v>
      </c>
      <c r="H834" s="631">
        <f t="shared" si="62"/>
        <v>13.88888889</v>
      </c>
      <c r="I834" s="631"/>
      <c r="J834" s="631">
        <f t="shared" si="376"/>
        <v>10</v>
      </c>
    </row>
    <row r="835" ht="15.75" customHeight="1">
      <c r="A835" s="408" t="s">
        <v>334</v>
      </c>
      <c r="B835" s="408" t="s">
        <v>335</v>
      </c>
      <c r="C835" s="632">
        <v>43508.0</v>
      </c>
      <c r="D835" s="408">
        <v>0.59</v>
      </c>
      <c r="E835" s="408">
        <v>54.0</v>
      </c>
      <c r="G835" s="408">
        <v>46.0</v>
      </c>
      <c r="H835" s="631">
        <f t="shared" si="62"/>
        <v>12.22222222</v>
      </c>
      <c r="I835" s="631"/>
      <c r="J835" s="631">
        <f t="shared" si="376"/>
        <v>7.777777778</v>
      </c>
    </row>
    <row r="836" ht="15.75" customHeight="1">
      <c r="A836" s="408" t="s">
        <v>334</v>
      </c>
      <c r="B836" s="408" t="s">
        <v>335</v>
      </c>
      <c r="C836" s="632">
        <v>43509.0</v>
      </c>
      <c r="D836" s="408">
        <v>0.12</v>
      </c>
      <c r="E836" s="408">
        <v>54.0</v>
      </c>
      <c r="G836" s="408">
        <v>46.0</v>
      </c>
      <c r="H836" s="631">
        <f t="shared" si="62"/>
        <v>12.22222222</v>
      </c>
      <c r="I836" s="631"/>
      <c r="J836" s="631">
        <f t="shared" si="376"/>
        <v>7.777777778</v>
      </c>
    </row>
    <row r="837" ht="15.75" customHeight="1">
      <c r="A837" s="408" t="s">
        <v>334</v>
      </c>
      <c r="B837" s="408" t="s">
        <v>335</v>
      </c>
      <c r="C837" s="632">
        <v>43510.0</v>
      </c>
      <c r="D837" s="408">
        <v>0.0</v>
      </c>
      <c r="E837" s="408">
        <v>56.0</v>
      </c>
      <c r="H837" s="631">
        <f t="shared" si="62"/>
        <v>13.33333333</v>
      </c>
      <c r="I837" s="631"/>
      <c r="J837" s="631"/>
    </row>
    <row r="838" ht="15.75" customHeight="1">
      <c r="A838" s="408" t="s">
        <v>334</v>
      </c>
      <c r="B838" s="408" t="s">
        <v>335</v>
      </c>
      <c r="C838" s="632">
        <v>43511.0</v>
      </c>
      <c r="D838" s="408">
        <v>0.01</v>
      </c>
      <c r="E838" s="408">
        <v>57.0</v>
      </c>
      <c r="H838" s="631">
        <f t="shared" si="62"/>
        <v>13.88888889</v>
      </c>
      <c r="I838" s="631"/>
      <c r="J838" s="631"/>
    </row>
    <row r="839" ht="15.75" customHeight="1">
      <c r="A839" s="408" t="s">
        <v>334</v>
      </c>
      <c r="B839" s="408" t="s">
        <v>335</v>
      </c>
      <c r="C839" s="632">
        <v>43512.0</v>
      </c>
      <c r="D839" s="408">
        <v>0.24</v>
      </c>
      <c r="E839" s="408">
        <v>57.0</v>
      </c>
      <c r="G839" s="408">
        <v>48.0</v>
      </c>
      <c r="H839" s="631">
        <f t="shared" si="62"/>
        <v>13.88888889</v>
      </c>
      <c r="I839" s="631"/>
      <c r="J839" s="631">
        <f t="shared" ref="J839:J840" si="377">(G839-32)*5/9</f>
        <v>8.888888889</v>
      </c>
    </row>
    <row r="840" ht="15.75" customHeight="1">
      <c r="A840" s="408" t="s">
        <v>334</v>
      </c>
      <c r="B840" s="408" t="s">
        <v>335</v>
      </c>
      <c r="C840" s="632">
        <v>43513.0</v>
      </c>
      <c r="D840" s="408">
        <v>0.35</v>
      </c>
      <c r="E840" s="408">
        <v>53.0</v>
      </c>
      <c r="G840" s="408">
        <v>48.0</v>
      </c>
      <c r="H840" s="631">
        <f t="shared" si="62"/>
        <v>11.66666667</v>
      </c>
      <c r="I840" s="631"/>
      <c r="J840" s="631">
        <f t="shared" si="377"/>
        <v>8.888888889</v>
      </c>
    </row>
    <row r="841" ht="15.75" customHeight="1">
      <c r="A841" s="408" t="s">
        <v>334</v>
      </c>
      <c r="B841" s="408" t="s">
        <v>335</v>
      </c>
      <c r="C841" s="632">
        <v>43514.0</v>
      </c>
      <c r="D841" s="408">
        <v>0.0</v>
      </c>
      <c r="E841" s="408">
        <v>54.0</v>
      </c>
      <c r="H841" s="631">
        <f t="shared" si="62"/>
        <v>12.22222222</v>
      </c>
      <c r="I841" s="631"/>
      <c r="J841" s="631"/>
    </row>
    <row r="842" ht="15.75" customHeight="1">
      <c r="A842" s="408" t="s">
        <v>334</v>
      </c>
      <c r="B842" s="408" t="s">
        <v>335</v>
      </c>
      <c r="C842" s="632">
        <v>43515.0</v>
      </c>
      <c r="E842" s="408">
        <v>57.0</v>
      </c>
      <c r="H842" s="631">
        <f t="shared" si="62"/>
        <v>13.88888889</v>
      </c>
      <c r="I842" s="631"/>
      <c r="J842" s="631"/>
    </row>
    <row r="843" ht="15.75" customHeight="1">
      <c r="A843" s="408" t="s">
        <v>334</v>
      </c>
      <c r="B843" s="408" t="s">
        <v>335</v>
      </c>
      <c r="C843" s="632">
        <v>43516.0</v>
      </c>
      <c r="E843" s="408">
        <v>52.0</v>
      </c>
      <c r="H843" s="631">
        <f t="shared" si="62"/>
        <v>11.11111111</v>
      </c>
      <c r="I843" s="631"/>
      <c r="J843" s="631"/>
    </row>
    <row r="844" ht="15.75" customHeight="1">
      <c r="A844" s="408" t="s">
        <v>334</v>
      </c>
      <c r="B844" s="408" t="s">
        <v>335</v>
      </c>
      <c r="C844" s="632">
        <v>43517.0</v>
      </c>
      <c r="E844" s="408">
        <v>55.0</v>
      </c>
      <c r="G844" s="408">
        <v>46.0</v>
      </c>
      <c r="H844" s="631">
        <f t="shared" si="62"/>
        <v>12.77777778</v>
      </c>
      <c r="I844" s="631"/>
      <c r="J844" s="631">
        <f t="shared" ref="J844:J849" si="378">(G844-32)*5/9</f>
        <v>7.777777778</v>
      </c>
    </row>
    <row r="845" ht="15.75" customHeight="1">
      <c r="A845" s="408" t="s">
        <v>334</v>
      </c>
      <c r="B845" s="408" t="s">
        <v>335</v>
      </c>
      <c r="C845" s="632">
        <v>43518.0</v>
      </c>
      <c r="D845" s="408">
        <v>0.12</v>
      </c>
      <c r="E845" s="408">
        <v>56.0</v>
      </c>
      <c r="G845" s="408">
        <v>47.0</v>
      </c>
      <c r="H845" s="631">
        <f t="shared" si="62"/>
        <v>13.33333333</v>
      </c>
      <c r="I845" s="631"/>
      <c r="J845" s="631">
        <f t="shared" si="378"/>
        <v>8.333333333</v>
      </c>
    </row>
    <row r="846" ht="15.75" customHeight="1">
      <c r="A846" s="408" t="s">
        <v>334</v>
      </c>
      <c r="B846" s="408" t="s">
        <v>335</v>
      </c>
      <c r="C846" s="632">
        <v>43519.0</v>
      </c>
      <c r="D846" s="408">
        <v>0.0</v>
      </c>
      <c r="E846" s="408">
        <v>58.0</v>
      </c>
      <c r="G846" s="408">
        <v>49.0</v>
      </c>
      <c r="H846" s="631">
        <f t="shared" si="62"/>
        <v>14.44444444</v>
      </c>
      <c r="I846" s="631"/>
      <c r="J846" s="631">
        <f t="shared" si="378"/>
        <v>9.444444444</v>
      </c>
    </row>
    <row r="847" ht="15.75" customHeight="1">
      <c r="A847" s="408" t="s">
        <v>334</v>
      </c>
      <c r="B847" s="408" t="s">
        <v>335</v>
      </c>
      <c r="C847" s="632">
        <v>43520.0</v>
      </c>
      <c r="E847" s="408">
        <v>59.0</v>
      </c>
      <c r="G847" s="408">
        <v>47.0</v>
      </c>
      <c r="H847" s="631">
        <f t="shared" si="62"/>
        <v>15</v>
      </c>
      <c r="I847" s="631"/>
      <c r="J847" s="631">
        <f t="shared" si="378"/>
        <v>8.333333333</v>
      </c>
    </row>
    <row r="848" ht="15.75" customHeight="1">
      <c r="A848" s="408" t="s">
        <v>334</v>
      </c>
      <c r="B848" s="408" t="s">
        <v>335</v>
      </c>
      <c r="C848" s="632">
        <v>43521.0</v>
      </c>
      <c r="E848" s="408">
        <v>55.0</v>
      </c>
      <c r="G848" s="408">
        <v>43.0</v>
      </c>
      <c r="H848" s="631">
        <f t="shared" si="62"/>
        <v>12.77777778</v>
      </c>
      <c r="I848" s="631"/>
      <c r="J848" s="631">
        <f t="shared" si="378"/>
        <v>6.111111111</v>
      </c>
    </row>
    <row r="849" ht="15.75" customHeight="1">
      <c r="A849" s="408" t="s">
        <v>334</v>
      </c>
      <c r="B849" s="408" t="s">
        <v>335</v>
      </c>
      <c r="C849" s="632">
        <v>43522.0</v>
      </c>
      <c r="D849" s="408">
        <v>0.04</v>
      </c>
      <c r="E849" s="408">
        <v>56.0</v>
      </c>
      <c r="G849" s="408">
        <v>44.0</v>
      </c>
      <c r="H849" s="631">
        <f t="shared" si="62"/>
        <v>13.33333333</v>
      </c>
      <c r="I849" s="631"/>
      <c r="J849" s="631">
        <f t="shared" si="378"/>
        <v>6.666666667</v>
      </c>
    </row>
    <row r="850" ht="15.75" customHeight="1">
      <c r="A850" s="408" t="s">
        <v>334</v>
      </c>
      <c r="B850" s="408" t="s">
        <v>335</v>
      </c>
      <c r="C850" s="632">
        <v>43523.0</v>
      </c>
      <c r="D850" s="408">
        <v>0.24</v>
      </c>
      <c r="E850" s="408">
        <v>54.0</v>
      </c>
      <c r="F850" s="408">
        <v>69.0</v>
      </c>
      <c r="G850" s="408">
        <v>48.0</v>
      </c>
      <c r="H850" s="631">
        <f t="shared" si="62"/>
        <v>12.22222222</v>
      </c>
      <c r="I850" s="631">
        <f t="shared" ref="I850:J850" si="379">(F850-32)*5/9</f>
        <v>20.55555556</v>
      </c>
      <c r="J850" s="631">
        <f t="shared" si="379"/>
        <v>8.888888889</v>
      </c>
    </row>
    <row r="851" ht="15.75" customHeight="1">
      <c r="A851" s="408" t="s">
        <v>334</v>
      </c>
      <c r="B851" s="408" t="s">
        <v>335</v>
      </c>
      <c r="C851" s="632">
        <v>43524.0</v>
      </c>
      <c r="D851" s="408">
        <v>0.0</v>
      </c>
      <c r="E851" s="408">
        <v>54.0</v>
      </c>
      <c r="H851" s="631">
        <f t="shared" si="62"/>
        <v>12.22222222</v>
      </c>
      <c r="I851" s="631"/>
      <c r="J851" s="631"/>
    </row>
    <row r="852" ht="15.75" customHeight="1">
      <c r="A852" s="408" t="s">
        <v>334</v>
      </c>
      <c r="B852" s="408" t="s">
        <v>335</v>
      </c>
      <c r="C852" s="632">
        <v>43525.0</v>
      </c>
      <c r="D852" s="408">
        <v>0.16</v>
      </c>
      <c r="E852" s="408">
        <v>53.0</v>
      </c>
      <c r="G852" s="408">
        <v>44.0</v>
      </c>
      <c r="H852" s="631">
        <f t="shared" si="62"/>
        <v>11.66666667</v>
      </c>
      <c r="I852" s="631"/>
      <c r="J852" s="631">
        <f t="shared" ref="J852:J856" si="380">(G852-32)*5/9</f>
        <v>6.666666667</v>
      </c>
    </row>
    <row r="853" ht="15.75" customHeight="1">
      <c r="A853" s="408" t="s">
        <v>334</v>
      </c>
      <c r="B853" s="408" t="s">
        <v>335</v>
      </c>
      <c r="C853" s="632">
        <v>43526.0</v>
      </c>
      <c r="D853" s="408">
        <v>0.0</v>
      </c>
      <c r="E853" s="408">
        <v>56.0</v>
      </c>
      <c r="G853" s="408">
        <v>48.0</v>
      </c>
      <c r="H853" s="631">
        <f t="shared" si="62"/>
        <v>13.33333333</v>
      </c>
      <c r="I853" s="631"/>
      <c r="J853" s="631">
        <f t="shared" si="380"/>
        <v>8.888888889</v>
      </c>
    </row>
    <row r="854" ht="15.75" customHeight="1">
      <c r="A854" s="408" t="s">
        <v>334</v>
      </c>
      <c r="B854" s="408" t="s">
        <v>335</v>
      </c>
      <c r="C854" s="632">
        <v>43527.0</v>
      </c>
      <c r="D854" s="408">
        <v>0.01</v>
      </c>
      <c r="E854" s="408">
        <v>55.0</v>
      </c>
      <c r="G854" s="408">
        <v>43.0</v>
      </c>
      <c r="H854" s="631">
        <f t="shared" si="62"/>
        <v>12.77777778</v>
      </c>
      <c r="I854" s="631"/>
      <c r="J854" s="631">
        <f t="shared" si="380"/>
        <v>6.111111111</v>
      </c>
    </row>
    <row r="855" ht="15.75" customHeight="1">
      <c r="A855" s="408" t="s">
        <v>334</v>
      </c>
      <c r="B855" s="408" t="s">
        <v>335</v>
      </c>
      <c r="C855" s="632">
        <v>43528.0</v>
      </c>
      <c r="D855" s="408">
        <v>0.0</v>
      </c>
      <c r="E855" s="408">
        <v>56.0</v>
      </c>
      <c r="G855" s="408">
        <v>44.0</v>
      </c>
      <c r="H855" s="631">
        <f t="shared" si="62"/>
        <v>13.33333333</v>
      </c>
      <c r="I855" s="631"/>
      <c r="J855" s="631">
        <f t="shared" si="380"/>
        <v>6.666666667</v>
      </c>
    </row>
    <row r="856" ht="15.75" customHeight="1">
      <c r="A856" s="408" t="s">
        <v>334</v>
      </c>
      <c r="B856" s="408" t="s">
        <v>335</v>
      </c>
      <c r="C856" s="632">
        <v>43529.0</v>
      </c>
      <c r="D856" s="408">
        <v>0.0</v>
      </c>
      <c r="E856" s="408">
        <v>57.0</v>
      </c>
      <c r="G856" s="408">
        <v>45.0</v>
      </c>
      <c r="H856" s="631">
        <f t="shared" si="62"/>
        <v>13.88888889</v>
      </c>
      <c r="I856" s="631"/>
      <c r="J856" s="631">
        <f t="shared" si="380"/>
        <v>7.222222222</v>
      </c>
    </row>
    <row r="857" ht="15.75" customHeight="1">
      <c r="A857" s="408" t="s">
        <v>334</v>
      </c>
      <c r="B857" s="408" t="s">
        <v>335</v>
      </c>
      <c r="C857" s="632">
        <v>43530.0</v>
      </c>
      <c r="E857" s="408">
        <v>56.0</v>
      </c>
      <c r="H857" s="631">
        <f t="shared" si="62"/>
        <v>13.33333333</v>
      </c>
      <c r="I857" s="631"/>
      <c r="J857" s="631"/>
    </row>
    <row r="858" ht="15.75" customHeight="1">
      <c r="A858" s="408" t="s">
        <v>334</v>
      </c>
      <c r="B858" s="408" t="s">
        <v>335</v>
      </c>
      <c r="C858" s="632">
        <v>43531.0</v>
      </c>
      <c r="D858" s="408">
        <v>0.08</v>
      </c>
      <c r="E858" s="408">
        <v>57.0</v>
      </c>
      <c r="H858" s="631">
        <f t="shared" si="62"/>
        <v>13.88888889</v>
      </c>
      <c r="I858" s="631"/>
      <c r="J858" s="631"/>
    </row>
    <row r="859" ht="15.75" customHeight="1">
      <c r="A859" s="408" t="s">
        <v>334</v>
      </c>
      <c r="B859" s="408" t="s">
        <v>335</v>
      </c>
      <c r="C859" s="632">
        <v>43532.0</v>
      </c>
      <c r="D859" s="408">
        <v>0.0</v>
      </c>
      <c r="E859" s="408">
        <v>60.0</v>
      </c>
      <c r="H859" s="631">
        <f t="shared" si="62"/>
        <v>15.55555556</v>
      </c>
      <c r="I859" s="631"/>
      <c r="J859" s="631"/>
    </row>
    <row r="860" ht="15.75" customHeight="1">
      <c r="A860" s="408" t="s">
        <v>334</v>
      </c>
      <c r="B860" s="408" t="s">
        <v>335</v>
      </c>
      <c r="C860" s="632">
        <v>43533.0</v>
      </c>
      <c r="E860" s="408">
        <v>57.0</v>
      </c>
      <c r="H860" s="631">
        <f t="shared" si="62"/>
        <v>13.88888889</v>
      </c>
      <c r="I860" s="631"/>
      <c r="J860" s="631"/>
    </row>
    <row r="861" ht="15.75" customHeight="1">
      <c r="A861" s="408" t="s">
        <v>334</v>
      </c>
      <c r="B861" s="408" t="s">
        <v>335</v>
      </c>
      <c r="C861" s="632">
        <v>43534.0</v>
      </c>
      <c r="E861" s="408">
        <v>57.0</v>
      </c>
      <c r="G861" s="408">
        <v>46.0</v>
      </c>
      <c r="H861" s="631">
        <f t="shared" si="62"/>
        <v>13.88888889</v>
      </c>
      <c r="I861" s="631"/>
      <c r="J861" s="631">
        <f t="shared" ref="J861:J862" si="381">(G861-32)*5/9</f>
        <v>7.777777778</v>
      </c>
    </row>
    <row r="862" ht="15.75" customHeight="1">
      <c r="A862" s="408" t="s">
        <v>334</v>
      </c>
      <c r="B862" s="408" t="s">
        <v>335</v>
      </c>
      <c r="C862" s="632">
        <v>43535.0</v>
      </c>
      <c r="E862" s="408">
        <v>58.0</v>
      </c>
      <c r="G862" s="408">
        <v>49.0</v>
      </c>
      <c r="H862" s="631">
        <f t="shared" si="62"/>
        <v>14.44444444</v>
      </c>
      <c r="I862" s="631"/>
      <c r="J862" s="631">
        <f t="shared" si="381"/>
        <v>9.444444444</v>
      </c>
    </row>
    <row r="863" ht="15.75" customHeight="1">
      <c r="A863" s="408" t="s">
        <v>334</v>
      </c>
      <c r="B863" s="408" t="s">
        <v>335</v>
      </c>
      <c r="C863" s="632">
        <v>43536.0</v>
      </c>
      <c r="D863" s="408">
        <v>1.1</v>
      </c>
      <c r="E863" s="408">
        <v>55.0</v>
      </c>
      <c r="H863" s="631">
        <f t="shared" si="62"/>
        <v>12.77777778</v>
      </c>
      <c r="I863" s="631"/>
      <c r="J863" s="631"/>
    </row>
    <row r="864" ht="15.75" customHeight="1">
      <c r="A864" s="408" t="s">
        <v>334</v>
      </c>
      <c r="B864" s="408" t="s">
        <v>335</v>
      </c>
      <c r="C864" s="632">
        <v>43537.0</v>
      </c>
      <c r="D864" s="408">
        <v>0.0</v>
      </c>
      <c r="E864" s="408">
        <v>54.0</v>
      </c>
      <c r="F864" s="408">
        <v>67.0</v>
      </c>
      <c r="H864" s="631">
        <f t="shared" si="62"/>
        <v>12.22222222</v>
      </c>
      <c r="I864" s="631">
        <f>(F864-32)*5/9</f>
        <v>19.44444444</v>
      </c>
      <c r="J864" s="631"/>
    </row>
    <row r="865" ht="15.75" customHeight="1">
      <c r="A865" s="408" t="s">
        <v>334</v>
      </c>
      <c r="B865" s="408" t="s">
        <v>335</v>
      </c>
      <c r="C865" s="632">
        <v>43538.0</v>
      </c>
      <c r="D865" s="408">
        <v>0.24</v>
      </c>
      <c r="E865" s="408">
        <v>55.0</v>
      </c>
      <c r="H865" s="631">
        <f t="shared" si="62"/>
        <v>12.77777778</v>
      </c>
      <c r="I865" s="631"/>
      <c r="J865" s="631"/>
    </row>
    <row r="866" ht="15.75" customHeight="1">
      <c r="A866" s="408" t="s">
        <v>334</v>
      </c>
      <c r="B866" s="408" t="s">
        <v>335</v>
      </c>
      <c r="C866" s="632">
        <v>43539.0</v>
      </c>
      <c r="D866" s="408">
        <v>0.08</v>
      </c>
      <c r="E866" s="408">
        <v>55.0</v>
      </c>
      <c r="G866" s="408">
        <v>50.0</v>
      </c>
      <c r="H866" s="631">
        <f t="shared" si="62"/>
        <v>12.77777778</v>
      </c>
      <c r="I866" s="631"/>
      <c r="J866" s="631">
        <f t="shared" ref="J866:J867" si="382">(G866-32)*5/9</f>
        <v>10</v>
      </c>
    </row>
    <row r="867" ht="15.75" customHeight="1">
      <c r="A867" s="408" t="s">
        <v>334</v>
      </c>
      <c r="B867" s="408" t="s">
        <v>335</v>
      </c>
      <c r="C867" s="632">
        <v>43540.0</v>
      </c>
      <c r="D867" s="408">
        <v>0.2</v>
      </c>
      <c r="E867" s="408">
        <v>55.0</v>
      </c>
      <c r="G867" s="408">
        <v>48.0</v>
      </c>
      <c r="H867" s="631">
        <f t="shared" si="62"/>
        <v>12.77777778</v>
      </c>
      <c r="I867" s="631"/>
      <c r="J867" s="631">
        <f t="shared" si="382"/>
        <v>8.888888889</v>
      </c>
    </row>
    <row r="868" ht="15.75" customHeight="1">
      <c r="A868" s="408" t="s">
        <v>334</v>
      </c>
      <c r="B868" s="408" t="s">
        <v>335</v>
      </c>
      <c r="C868" s="632">
        <v>43541.0</v>
      </c>
      <c r="D868" s="408">
        <v>0.02</v>
      </c>
      <c r="E868" s="408">
        <v>54.0</v>
      </c>
      <c r="H868" s="631">
        <f t="shared" si="62"/>
        <v>12.22222222</v>
      </c>
      <c r="I868" s="631"/>
      <c r="J868" s="631"/>
    </row>
    <row r="869" ht="15.75" customHeight="1">
      <c r="A869" s="408" t="s">
        <v>334</v>
      </c>
      <c r="B869" s="408" t="s">
        <v>335</v>
      </c>
      <c r="C869" s="632">
        <v>43542.0</v>
      </c>
      <c r="D869" s="408">
        <v>0.08</v>
      </c>
      <c r="E869" s="408">
        <v>54.0</v>
      </c>
      <c r="G869" s="408">
        <v>48.0</v>
      </c>
      <c r="H869" s="631">
        <f t="shared" si="62"/>
        <v>12.22222222</v>
      </c>
      <c r="I869" s="631"/>
      <c r="J869" s="631">
        <f>(G869-32)*5/9</f>
        <v>8.888888889</v>
      </c>
    </row>
    <row r="870" ht="15.75" customHeight="1">
      <c r="A870" s="408" t="s">
        <v>334</v>
      </c>
      <c r="B870" s="408" t="s">
        <v>335</v>
      </c>
      <c r="C870" s="632">
        <v>43543.0</v>
      </c>
      <c r="D870" s="408">
        <v>0.71</v>
      </c>
      <c r="E870" s="408">
        <v>51.0</v>
      </c>
      <c r="H870" s="631">
        <f t="shared" si="62"/>
        <v>10.55555556</v>
      </c>
      <c r="I870" s="631"/>
      <c r="J870" s="631"/>
    </row>
    <row r="871" ht="15.75" customHeight="1">
      <c r="A871" s="408" t="s">
        <v>334</v>
      </c>
      <c r="B871" s="408" t="s">
        <v>335</v>
      </c>
      <c r="C871" s="632">
        <v>43544.0</v>
      </c>
      <c r="D871" s="408">
        <v>0.01</v>
      </c>
      <c r="E871" s="408">
        <v>54.0</v>
      </c>
      <c r="G871" s="408">
        <v>44.0</v>
      </c>
      <c r="H871" s="631">
        <f t="shared" si="62"/>
        <v>12.22222222</v>
      </c>
      <c r="I871" s="631"/>
      <c r="J871" s="631">
        <f t="shared" ref="J871:J873" si="383">(G871-32)*5/9</f>
        <v>6.666666667</v>
      </c>
    </row>
    <row r="872" ht="15.75" customHeight="1">
      <c r="A872" s="408" t="s">
        <v>334</v>
      </c>
      <c r="B872" s="408" t="s">
        <v>335</v>
      </c>
      <c r="C872" s="632">
        <v>43545.0</v>
      </c>
      <c r="D872" s="408">
        <v>0.02</v>
      </c>
      <c r="E872" s="408">
        <v>55.0</v>
      </c>
      <c r="G872" s="408">
        <v>47.0</v>
      </c>
      <c r="H872" s="631">
        <f t="shared" si="62"/>
        <v>12.77777778</v>
      </c>
      <c r="I872" s="631"/>
      <c r="J872" s="631">
        <f t="shared" si="383"/>
        <v>8.333333333</v>
      </c>
    </row>
    <row r="873" ht="15.75" customHeight="1">
      <c r="A873" s="408" t="s">
        <v>334</v>
      </c>
      <c r="B873" s="408" t="s">
        <v>335</v>
      </c>
      <c r="C873" s="632">
        <v>43546.0</v>
      </c>
      <c r="D873" s="408">
        <v>0.08</v>
      </c>
      <c r="E873" s="408">
        <v>54.0</v>
      </c>
      <c r="G873" s="408">
        <v>47.0</v>
      </c>
      <c r="H873" s="631">
        <f t="shared" si="62"/>
        <v>12.22222222</v>
      </c>
      <c r="I873" s="631"/>
      <c r="J873" s="631">
        <f t="shared" si="383"/>
        <v>8.333333333</v>
      </c>
    </row>
    <row r="874" ht="15.75" customHeight="1">
      <c r="A874" s="408" t="s">
        <v>334</v>
      </c>
      <c r="B874" s="408" t="s">
        <v>335</v>
      </c>
      <c r="C874" s="632">
        <v>43547.0</v>
      </c>
      <c r="D874" s="408">
        <v>0.0</v>
      </c>
      <c r="E874" s="408">
        <v>57.0</v>
      </c>
      <c r="H874" s="631">
        <f t="shared" si="62"/>
        <v>13.88888889</v>
      </c>
      <c r="I874" s="631"/>
      <c r="J874" s="631"/>
    </row>
    <row r="875" ht="15.75" customHeight="1">
      <c r="A875" s="408" t="s">
        <v>334</v>
      </c>
      <c r="B875" s="408" t="s">
        <v>335</v>
      </c>
      <c r="C875" s="632">
        <v>43548.0</v>
      </c>
      <c r="D875" s="408">
        <v>0.16</v>
      </c>
      <c r="E875" s="408">
        <v>56.0</v>
      </c>
      <c r="G875" s="408">
        <v>48.0</v>
      </c>
      <c r="H875" s="631">
        <f t="shared" si="62"/>
        <v>13.33333333</v>
      </c>
      <c r="I875" s="631"/>
      <c r="J875" s="631">
        <f>(G875-32)*5/9</f>
        <v>8.888888889</v>
      </c>
    </row>
    <row r="876" ht="15.75" customHeight="1">
      <c r="A876" s="408" t="s">
        <v>334</v>
      </c>
      <c r="B876" s="408" t="s">
        <v>335</v>
      </c>
      <c r="C876" s="632">
        <v>43549.0</v>
      </c>
      <c r="D876" s="408">
        <v>0.0</v>
      </c>
      <c r="E876" s="408">
        <v>53.0</v>
      </c>
      <c r="H876" s="631">
        <f t="shared" si="62"/>
        <v>11.66666667</v>
      </c>
      <c r="I876" s="631"/>
      <c r="J876" s="631"/>
    </row>
    <row r="877" ht="15.75" customHeight="1">
      <c r="A877" s="408" t="s">
        <v>334</v>
      </c>
      <c r="B877" s="408" t="s">
        <v>335</v>
      </c>
      <c r="C877" s="632">
        <v>43550.0</v>
      </c>
      <c r="D877" s="408">
        <v>0.28</v>
      </c>
      <c r="E877" s="408">
        <v>54.0</v>
      </c>
      <c r="H877" s="631">
        <f t="shared" si="62"/>
        <v>12.22222222</v>
      </c>
      <c r="I877" s="631"/>
      <c r="J877" s="631"/>
    </row>
    <row r="878" ht="15.75" customHeight="1">
      <c r="A878" s="408" t="s">
        <v>334</v>
      </c>
      <c r="B878" s="408" t="s">
        <v>335</v>
      </c>
      <c r="C878" s="632">
        <v>43551.0</v>
      </c>
      <c r="D878" s="408">
        <v>0.31</v>
      </c>
      <c r="E878" s="408">
        <v>54.0</v>
      </c>
      <c r="H878" s="631">
        <f t="shared" si="62"/>
        <v>12.22222222</v>
      </c>
      <c r="I878" s="631"/>
      <c r="J878" s="631"/>
    </row>
    <row r="879" ht="15.75" customHeight="1">
      <c r="A879" s="408" t="s">
        <v>334</v>
      </c>
      <c r="B879" s="408" t="s">
        <v>335</v>
      </c>
      <c r="C879" s="632">
        <v>43552.0</v>
      </c>
      <c r="D879" s="408">
        <v>0.08</v>
      </c>
      <c r="E879" s="408">
        <v>56.0</v>
      </c>
      <c r="G879" s="408">
        <v>50.0</v>
      </c>
      <c r="H879" s="631">
        <f t="shared" si="62"/>
        <v>13.33333333</v>
      </c>
      <c r="I879" s="631"/>
      <c r="J879" s="631">
        <f t="shared" ref="J879:J880" si="384">(G879-32)*5/9</f>
        <v>10</v>
      </c>
    </row>
    <row r="880" ht="15.75" customHeight="1">
      <c r="A880" s="408" t="s">
        <v>334</v>
      </c>
      <c r="B880" s="408" t="s">
        <v>335</v>
      </c>
      <c r="C880" s="632">
        <v>43553.0</v>
      </c>
      <c r="D880" s="408">
        <v>0.04</v>
      </c>
      <c r="E880" s="408">
        <v>54.0</v>
      </c>
      <c r="G880" s="408">
        <v>44.0</v>
      </c>
      <c r="H880" s="631">
        <f t="shared" si="62"/>
        <v>12.22222222</v>
      </c>
      <c r="I880" s="631"/>
      <c r="J880" s="631">
        <f t="shared" si="384"/>
        <v>6.666666667</v>
      </c>
    </row>
    <row r="881" ht="15.75" customHeight="1">
      <c r="A881" s="408" t="s">
        <v>334</v>
      </c>
      <c r="B881" s="408" t="s">
        <v>335</v>
      </c>
      <c r="C881" s="632">
        <v>43554.0</v>
      </c>
      <c r="D881" s="408">
        <v>0.0</v>
      </c>
      <c r="E881" s="408">
        <v>56.0</v>
      </c>
      <c r="H881" s="631">
        <f t="shared" si="62"/>
        <v>13.33333333</v>
      </c>
      <c r="I881" s="631"/>
      <c r="J881" s="631"/>
    </row>
    <row r="882" ht="15.75" customHeight="1">
      <c r="A882" s="408" t="s">
        <v>334</v>
      </c>
      <c r="B882" s="408" t="s">
        <v>335</v>
      </c>
      <c r="C882" s="632">
        <v>43555.0</v>
      </c>
      <c r="E882" s="408">
        <v>57.0</v>
      </c>
      <c r="G882" s="408">
        <v>45.0</v>
      </c>
      <c r="H882" s="631">
        <f t="shared" si="62"/>
        <v>13.88888889</v>
      </c>
      <c r="I882" s="631"/>
      <c r="J882" s="631">
        <f>(G882-32)*5/9</f>
        <v>7.222222222</v>
      </c>
    </row>
    <row r="883" ht="15.75" customHeight="1">
      <c r="A883" s="408" t="s">
        <v>334</v>
      </c>
      <c r="B883" s="408" t="s">
        <v>335</v>
      </c>
      <c r="C883" s="632">
        <v>43556.0</v>
      </c>
      <c r="E883" s="408">
        <v>58.0</v>
      </c>
      <c r="H883" s="631">
        <f t="shared" si="62"/>
        <v>14.44444444</v>
      </c>
      <c r="I883" s="631"/>
      <c r="J883" s="631"/>
    </row>
    <row r="884" ht="15.75" customHeight="1">
      <c r="A884" s="408" t="s">
        <v>334</v>
      </c>
      <c r="B884" s="408" t="s">
        <v>335</v>
      </c>
      <c r="C884" s="632">
        <v>43557.0</v>
      </c>
      <c r="E884" s="408">
        <v>56.0</v>
      </c>
      <c r="G884" s="408">
        <v>49.0</v>
      </c>
      <c r="H884" s="631">
        <f t="shared" si="62"/>
        <v>13.33333333</v>
      </c>
      <c r="I884" s="631"/>
      <c r="J884" s="631">
        <f t="shared" ref="J884:J890" si="385">(G884-32)*5/9</f>
        <v>9.444444444</v>
      </c>
    </row>
    <row r="885" ht="15.75" customHeight="1">
      <c r="A885" s="408" t="s">
        <v>334</v>
      </c>
      <c r="B885" s="408" t="s">
        <v>335</v>
      </c>
      <c r="C885" s="632">
        <v>43558.0</v>
      </c>
      <c r="D885" s="408">
        <v>0.24</v>
      </c>
      <c r="E885" s="408">
        <v>54.0</v>
      </c>
      <c r="G885" s="408">
        <v>48.0</v>
      </c>
      <c r="H885" s="631">
        <f t="shared" si="62"/>
        <v>12.22222222</v>
      </c>
      <c r="I885" s="631"/>
      <c r="J885" s="631">
        <f t="shared" si="385"/>
        <v>8.888888889</v>
      </c>
    </row>
    <row r="886" ht="15.75" customHeight="1">
      <c r="A886" s="408" t="s">
        <v>334</v>
      </c>
      <c r="B886" s="408" t="s">
        <v>335</v>
      </c>
      <c r="C886" s="632">
        <v>43559.0</v>
      </c>
      <c r="D886" s="408">
        <v>0.2</v>
      </c>
      <c r="E886" s="408">
        <v>56.0</v>
      </c>
      <c r="G886" s="408">
        <v>48.0</v>
      </c>
      <c r="H886" s="631">
        <f t="shared" si="62"/>
        <v>13.33333333</v>
      </c>
      <c r="I886" s="631"/>
      <c r="J886" s="631">
        <f t="shared" si="385"/>
        <v>8.888888889</v>
      </c>
    </row>
    <row r="887" ht="15.75" customHeight="1">
      <c r="A887" s="408" t="s">
        <v>334</v>
      </c>
      <c r="B887" s="408" t="s">
        <v>335</v>
      </c>
      <c r="C887" s="632">
        <v>43560.0</v>
      </c>
      <c r="D887" s="408">
        <v>0.0</v>
      </c>
      <c r="E887" s="408">
        <v>54.0</v>
      </c>
      <c r="G887" s="408">
        <v>39.0</v>
      </c>
      <c r="H887" s="631">
        <f t="shared" si="62"/>
        <v>12.22222222</v>
      </c>
      <c r="I887" s="631"/>
      <c r="J887" s="631">
        <f t="shared" si="385"/>
        <v>3.888888889</v>
      </c>
    </row>
    <row r="888" ht="15.75" customHeight="1">
      <c r="A888" s="408" t="s">
        <v>334</v>
      </c>
      <c r="B888" s="408" t="s">
        <v>335</v>
      </c>
      <c r="C888" s="632">
        <v>43561.0</v>
      </c>
      <c r="E888" s="408">
        <v>54.0</v>
      </c>
      <c r="G888" s="408">
        <v>43.0</v>
      </c>
      <c r="H888" s="631">
        <f t="shared" si="62"/>
        <v>12.22222222</v>
      </c>
      <c r="I888" s="631"/>
      <c r="J888" s="631">
        <f t="shared" si="385"/>
        <v>6.111111111</v>
      </c>
    </row>
    <row r="889" ht="15.75" customHeight="1">
      <c r="A889" s="408" t="s">
        <v>334</v>
      </c>
      <c r="B889" s="408" t="s">
        <v>335</v>
      </c>
      <c r="C889" s="632">
        <v>43562.0</v>
      </c>
      <c r="E889" s="408">
        <v>56.0</v>
      </c>
      <c r="G889" s="408">
        <v>44.0</v>
      </c>
      <c r="H889" s="631">
        <f t="shared" si="62"/>
        <v>13.33333333</v>
      </c>
      <c r="I889" s="631"/>
      <c r="J889" s="631">
        <f t="shared" si="385"/>
        <v>6.666666667</v>
      </c>
    </row>
    <row r="890" ht="15.75" customHeight="1">
      <c r="A890" s="408" t="s">
        <v>334</v>
      </c>
      <c r="B890" s="408" t="s">
        <v>335</v>
      </c>
      <c r="C890" s="632">
        <v>43563.0</v>
      </c>
      <c r="E890" s="408">
        <v>55.0</v>
      </c>
      <c r="G890" s="408">
        <v>43.0</v>
      </c>
      <c r="H890" s="631">
        <f t="shared" si="62"/>
        <v>12.77777778</v>
      </c>
      <c r="I890" s="631"/>
      <c r="J890" s="631">
        <f t="shared" si="385"/>
        <v>6.111111111</v>
      </c>
    </row>
    <row r="891" ht="15.75" customHeight="1">
      <c r="A891" s="408" t="s">
        <v>334</v>
      </c>
      <c r="B891" s="408" t="s">
        <v>335</v>
      </c>
      <c r="C891" s="632">
        <v>43564.0</v>
      </c>
      <c r="E891" s="408">
        <v>56.0</v>
      </c>
      <c r="H891" s="631">
        <f t="shared" si="62"/>
        <v>13.33333333</v>
      </c>
      <c r="I891" s="631"/>
      <c r="J891" s="631"/>
    </row>
    <row r="892" ht="15.75" customHeight="1">
      <c r="A892" s="408" t="s">
        <v>334</v>
      </c>
      <c r="B892" s="408" t="s">
        <v>335</v>
      </c>
      <c r="C892" s="632">
        <v>43565.0</v>
      </c>
      <c r="D892" s="408">
        <v>0.01</v>
      </c>
      <c r="E892" s="408">
        <v>57.0</v>
      </c>
      <c r="G892" s="408">
        <v>42.0</v>
      </c>
      <c r="H892" s="631">
        <f t="shared" si="62"/>
        <v>13.88888889</v>
      </c>
      <c r="I892" s="631"/>
      <c r="J892" s="631">
        <f>(G892-32)*5/9</f>
        <v>5.555555556</v>
      </c>
    </row>
    <row r="893" ht="15.75" customHeight="1">
      <c r="A893" s="408" t="s">
        <v>334</v>
      </c>
      <c r="B893" s="408" t="s">
        <v>335</v>
      </c>
      <c r="C893" s="632">
        <v>43566.0</v>
      </c>
      <c r="D893" s="408">
        <v>0.0</v>
      </c>
      <c r="E893" s="408">
        <v>54.0</v>
      </c>
      <c r="H893" s="631">
        <f t="shared" si="62"/>
        <v>12.22222222</v>
      </c>
      <c r="I893" s="631"/>
      <c r="J893" s="631"/>
    </row>
    <row r="894" ht="15.75" customHeight="1">
      <c r="A894" s="408" t="s">
        <v>334</v>
      </c>
      <c r="B894" s="408" t="s">
        <v>335</v>
      </c>
      <c r="C894" s="632">
        <v>43567.0</v>
      </c>
      <c r="E894" s="408">
        <v>55.0</v>
      </c>
      <c r="G894" s="408">
        <v>42.0</v>
      </c>
      <c r="H894" s="631">
        <f t="shared" si="62"/>
        <v>12.77777778</v>
      </c>
      <c r="I894" s="631"/>
      <c r="J894" s="631">
        <f t="shared" ref="J894:J902" si="386">(G894-32)*5/9</f>
        <v>5.555555556</v>
      </c>
    </row>
    <row r="895" ht="15.75" customHeight="1">
      <c r="A895" s="408" t="s">
        <v>334</v>
      </c>
      <c r="B895" s="408" t="s">
        <v>335</v>
      </c>
      <c r="C895" s="632">
        <v>43568.0</v>
      </c>
      <c r="E895" s="408">
        <v>56.0</v>
      </c>
      <c r="G895" s="408">
        <v>44.0</v>
      </c>
      <c r="H895" s="631">
        <f t="shared" si="62"/>
        <v>13.33333333</v>
      </c>
      <c r="I895" s="631"/>
      <c r="J895" s="631">
        <f t="shared" si="386"/>
        <v>6.666666667</v>
      </c>
    </row>
    <row r="896" ht="15.75" customHeight="1">
      <c r="A896" s="408" t="s">
        <v>334</v>
      </c>
      <c r="B896" s="408" t="s">
        <v>335</v>
      </c>
      <c r="C896" s="632">
        <v>43569.0</v>
      </c>
      <c r="E896" s="408">
        <v>54.0</v>
      </c>
      <c r="G896" s="408">
        <v>41.0</v>
      </c>
      <c r="H896" s="631">
        <f t="shared" si="62"/>
        <v>12.22222222</v>
      </c>
      <c r="I896" s="631"/>
      <c r="J896" s="631">
        <f t="shared" si="386"/>
        <v>5</v>
      </c>
    </row>
    <row r="897" ht="15.75" customHeight="1">
      <c r="A897" s="408" t="s">
        <v>334</v>
      </c>
      <c r="B897" s="408" t="s">
        <v>335</v>
      </c>
      <c r="C897" s="632">
        <v>43570.0</v>
      </c>
      <c r="E897" s="408">
        <v>58.0</v>
      </c>
      <c r="G897" s="408">
        <v>42.0</v>
      </c>
      <c r="H897" s="631">
        <f t="shared" si="62"/>
        <v>14.44444444</v>
      </c>
      <c r="I897" s="631"/>
      <c r="J897" s="631">
        <f t="shared" si="386"/>
        <v>5.555555556</v>
      </c>
    </row>
    <row r="898" ht="15.75" customHeight="1">
      <c r="A898" s="408" t="s">
        <v>334</v>
      </c>
      <c r="B898" s="408" t="s">
        <v>335</v>
      </c>
      <c r="C898" s="632">
        <v>43571.0</v>
      </c>
      <c r="E898" s="408">
        <v>55.0</v>
      </c>
      <c r="G898" s="408">
        <v>48.0</v>
      </c>
      <c r="H898" s="631">
        <f t="shared" si="62"/>
        <v>12.77777778</v>
      </c>
      <c r="I898" s="631"/>
      <c r="J898" s="631">
        <f t="shared" si="386"/>
        <v>8.888888889</v>
      </c>
    </row>
    <row r="899" ht="15.75" customHeight="1">
      <c r="A899" s="408" t="s">
        <v>334</v>
      </c>
      <c r="B899" s="408" t="s">
        <v>335</v>
      </c>
      <c r="C899" s="632">
        <v>43572.0</v>
      </c>
      <c r="E899" s="408">
        <v>53.0</v>
      </c>
      <c r="G899" s="408">
        <v>40.0</v>
      </c>
      <c r="H899" s="631">
        <f t="shared" si="62"/>
        <v>11.66666667</v>
      </c>
      <c r="I899" s="631"/>
      <c r="J899" s="631">
        <f t="shared" si="386"/>
        <v>4.444444444</v>
      </c>
    </row>
    <row r="900" ht="15.75" customHeight="1">
      <c r="A900" s="408" t="s">
        <v>334</v>
      </c>
      <c r="B900" s="408" t="s">
        <v>335</v>
      </c>
      <c r="C900" s="632">
        <v>43573.0</v>
      </c>
      <c r="D900" s="408">
        <v>0.0</v>
      </c>
      <c r="E900" s="408">
        <v>56.0</v>
      </c>
      <c r="G900" s="408">
        <v>44.0</v>
      </c>
      <c r="H900" s="631">
        <f t="shared" si="62"/>
        <v>13.33333333</v>
      </c>
      <c r="I900" s="631"/>
      <c r="J900" s="631">
        <f t="shared" si="386"/>
        <v>6.666666667</v>
      </c>
    </row>
    <row r="901" ht="15.75" customHeight="1">
      <c r="A901" s="408" t="s">
        <v>334</v>
      </c>
      <c r="B901" s="408" t="s">
        <v>335</v>
      </c>
      <c r="C901" s="632">
        <v>43574.0</v>
      </c>
      <c r="E901" s="408">
        <v>54.0</v>
      </c>
      <c r="G901" s="408">
        <v>41.0</v>
      </c>
      <c r="H901" s="631">
        <f t="shared" si="62"/>
        <v>12.22222222</v>
      </c>
      <c r="I901" s="631"/>
      <c r="J901" s="631">
        <f t="shared" si="386"/>
        <v>5</v>
      </c>
    </row>
    <row r="902" ht="15.75" customHeight="1">
      <c r="A902" s="408" t="s">
        <v>334</v>
      </c>
      <c r="B902" s="408" t="s">
        <v>335</v>
      </c>
      <c r="C902" s="632">
        <v>43575.0</v>
      </c>
      <c r="E902" s="408">
        <v>57.0</v>
      </c>
      <c r="G902" s="408">
        <v>45.0</v>
      </c>
      <c r="H902" s="631">
        <f t="shared" si="62"/>
        <v>13.88888889</v>
      </c>
      <c r="I902" s="631"/>
      <c r="J902" s="631">
        <f t="shared" si="386"/>
        <v>7.222222222</v>
      </c>
    </row>
    <row r="903" ht="15.75" customHeight="1">
      <c r="A903" s="408" t="s">
        <v>334</v>
      </c>
      <c r="B903" s="408" t="s">
        <v>335</v>
      </c>
      <c r="C903" s="632">
        <v>43576.0</v>
      </c>
      <c r="E903" s="408">
        <v>54.0</v>
      </c>
      <c r="H903" s="631">
        <f t="shared" si="62"/>
        <v>12.22222222</v>
      </c>
      <c r="I903" s="631"/>
      <c r="J903" s="631"/>
    </row>
    <row r="904" ht="15.75" customHeight="1">
      <c r="A904" s="408" t="s">
        <v>334</v>
      </c>
      <c r="B904" s="408" t="s">
        <v>335</v>
      </c>
      <c r="C904" s="632">
        <v>43577.0</v>
      </c>
      <c r="D904" s="408">
        <v>0.08</v>
      </c>
      <c r="E904" s="408">
        <v>55.0</v>
      </c>
      <c r="G904" s="408">
        <v>46.0</v>
      </c>
      <c r="H904" s="631">
        <f t="shared" si="62"/>
        <v>12.77777778</v>
      </c>
      <c r="I904" s="631"/>
      <c r="J904" s="631">
        <f>(G904-32)*5/9</f>
        <v>7.777777778</v>
      </c>
    </row>
    <row r="905" ht="15.75" customHeight="1">
      <c r="A905" s="408" t="s">
        <v>334</v>
      </c>
      <c r="B905" s="408" t="s">
        <v>335</v>
      </c>
      <c r="C905" s="632">
        <v>43578.0</v>
      </c>
      <c r="D905" s="408">
        <v>0.01</v>
      </c>
      <c r="E905" s="408">
        <v>53.0</v>
      </c>
      <c r="H905" s="631">
        <f t="shared" si="62"/>
        <v>11.66666667</v>
      </c>
      <c r="I905" s="631"/>
      <c r="J905" s="631"/>
    </row>
    <row r="906" ht="15.75" customHeight="1">
      <c r="A906" s="408" t="s">
        <v>334</v>
      </c>
      <c r="B906" s="408" t="s">
        <v>335</v>
      </c>
      <c r="C906" s="632">
        <v>43579.0</v>
      </c>
      <c r="D906" s="408">
        <v>0.0</v>
      </c>
      <c r="E906" s="408">
        <v>55.0</v>
      </c>
      <c r="G906" s="408">
        <v>45.0</v>
      </c>
      <c r="H906" s="631">
        <f t="shared" si="62"/>
        <v>12.77777778</v>
      </c>
      <c r="I906" s="631"/>
      <c r="J906" s="631">
        <f t="shared" ref="J906:J908" si="387">(G906-32)*5/9</f>
        <v>7.222222222</v>
      </c>
    </row>
    <row r="907" ht="15.75" customHeight="1">
      <c r="A907" s="408" t="s">
        <v>334</v>
      </c>
      <c r="B907" s="408" t="s">
        <v>335</v>
      </c>
      <c r="C907" s="632">
        <v>43580.0</v>
      </c>
      <c r="E907" s="408">
        <v>54.0</v>
      </c>
      <c r="G907" s="408">
        <v>43.0</v>
      </c>
      <c r="H907" s="631">
        <f t="shared" si="62"/>
        <v>12.22222222</v>
      </c>
      <c r="I907" s="631"/>
      <c r="J907" s="631">
        <f t="shared" si="387"/>
        <v>6.111111111</v>
      </c>
    </row>
    <row r="908" ht="15.75" customHeight="1">
      <c r="A908" s="408" t="s">
        <v>334</v>
      </c>
      <c r="B908" s="408" t="s">
        <v>335</v>
      </c>
      <c r="C908" s="632">
        <v>43581.0</v>
      </c>
      <c r="E908" s="408">
        <v>56.0</v>
      </c>
      <c r="G908" s="408">
        <v>44.0</v>
      </c>
      <c r="H908" s="631">
        <f t="shared" si="62"/>
        <v>13.33333333</v>
      </c>
      <c r="I908" s="631"/>
      <c r="J908" s="631">
        <f t="shared" si="387"/>
        <v>6.666666667</v>
      </c>
    </row>
    <row r="909" ht="15.75" customHeight="1">
      <c r="A909" s="408" t="s">
        <v>334</v>
      </c>
      <c r="B909" s="408" t="s">
        <v>335</v>
      </c>
      <c r="C909" s="632">
        <v>43582.0</v>
      </c>
      <c r="E909" s="408">
        <v>56.0</v>
      </c>
      <c r="H909" s="631">
        <f t="shared" si="62"/>
        <v>13.33333333</v>
      </c>
      <c r="I909" s="631"/>
      <c r="J909" s="631"/>
    </row>
    <row r="910" ht="15.75" customHeight="1">
      <c r="A910" s="408" t="s">
        <v>334</v>
      </c>
      <c r="B910" s="408" t="s">
        <v>335</v>
      </c>
      <c r="C910" s="632">
        <v>43583.0</v>
      </c>
      <c r="D910" s="408">
        <v>0.0</v>
      </c>
      <c r="E910" s="408">
        <v>55.0</v>
      </c>
      <c r="G910" s="408">
        <v>46.0</v>
      </c>
      <c r="H910" s="631">
        <f t="shared" si="62"/>
        <v>12.77777778</v>
      </c>
      <c r="I910" s="631"/>
      <c r="J910" s="631">
        <f t="shared" ref="J910:J925" si="388">(G910-32)*5/9</f>
        <v>7.777777778</v>
      </c>
    </row>
    <row r="911" ht="15.75" customHeight="1">
      <c r="A911" s="408" t="s">
        <v>334</v>
      </c>
      <c r="B911" s="408" t="s">
        <v>335</v>
      </c>
      <c r="C911" s="632">
        <v>43584.0</v>
      </c>
      <c r="E911" s="408">
        <v>54.0</v>
      </c>
      <c r="G911" s="408">
        <v>44.0</v>
      </c>
      <c r="H911" s="631">
        <f t="shared" si="62"/>
        <v>12.22222222</v>
      </c>
      <c r="I911" s="631"/>
      <c r="J911" s="631">
        <f t="shared" si="388"/>
        <v>6.666666667</v>
      </c>
    </row>
    <row r="912" ht="15.75" customHeight="1">
      <c r="A912" s="408" t="s">
        <v>334</v>
      </c>
      <c r="B912" s="408" t="s">
        <v>335</v>
      </c>
      <c r="C912" s="632">
        <v>43585.0</v>
      </c>
      <c r="D912" s="408">
        <v>0.01</v>
      </c>
      <c r="E912" s="408">
        <v>54.0</v>
      </c>
      <c r="G912" s="408">
        <v>44.0</v>
      </c>
      <c r="H912" s="631">
        <f t="shared" si="62"/>
        <v>12.22222222</v>
      </c>
      <c r="I912" s="631"/>
      <c r="J912" s="631">
        <f t="shared" si="388"/>
        <v>6.666666667</v>
      </c>
    </row>
    <row r="913" ht="15.75" customHeight="1">
      <c r="A913" s="408" t="s">
        <v>334</v>
      </c>
      <c r="B913" s="408" t="s">
        <v>335</v>
      </c>
      <c r="C913" s="632">
        <v>43586.0</v>
      </c>
      <c r="D913" s="408">
        <v>0.08</v>
      </c>
      <c r="E913" s="408">
        <v>53.0</v>
      </c>
      <c r="G913" s="408">
        <v>42.0</v>
      </c>
      <c r="H913" s="631">
        <f t="shared" si="62"/>
        <v>11.66666667</v>
      </c>
      <c r="I913" s="631"/>
      <c r="J913" s="631">
        <f t="shared" si="388"/>
        <v>5.555555556</v>
      </c>
    </row>
    <row r="914" ht="15.75" customHeight="1">
      <c r="A914" s="408" t="s">
        <v>334</v>
      </c>
      <c r="B914" s="408" t="s">
        <v>335</v>
      </c>
      <c r="C914" s="632">
        <v>43587.0</v>
      </c>
      <c r="D914" s="408">
        <v>0.0</v>
      </c>
      <c r="E914" s="408">
        <v>54.0</v>
      </c>
      <c r="G914" s="408">
        <v>39.0</v>
      </c>
      <c r="H914" s="631">
        <f t="shared" si="62"/>
        <v>12.22222222</v>
      </c>
      <c r="I914" s="631"/>
      <c r="J914" s="631">
        <f t="shared" si="388"/>
        <v>3.888888889</v>
      </c>
    </row>
    <row r="915" ht="15.75" customHeight="1">
      <c r="A915" s="408" t="s">
        <v>334</v>
      </c>
      <c r="B915" s="408" t="s">
        <v>335</v>
      </c>
      <c r="C915" s="632">
        <v>43588.0</v>
      </c>
      <c r="E915" s="408">
        <v>55.0</v>
      </c>
      <c r="G915" s="408">
        <v>39.0</v>
      </c>
      <c r="H915" s="631">
        <f t="shared" si="62"/>
        <v>12.77777778</v>
      </c>
      <c r="I915" s="631"/>
      <c r="J915" s="631">
        <f t="shared" si="388"/>
        <v>3.888888889</v>
      </c>
    </row>
    <row r="916" ht="15.75" customHeight="1">
      <c r="A916" s="408" t="s">
        <v>334</v>
      </c>
      <c r="B916" s="408" t="s">
        <v>335</v>
      </c>
      <c r="C916" s="632">
        <v>43589.0</v>
      </c>
      <c r="E916" s="408">
        <v>54.0</v>
      </c>
      <c r="G916" s="408">
        <v>41.0</v>
      </c>
      <c r="H916" s="631">
        <f t="shared" si="62"/>
        <v>12.22222222</v>
      </c>
      <c r="I916" s="631"/>
      <c r="J916" s="631">
        <f t="shared" si="388"/>
        <v>5</v>
      </c>
    </row>
    <row r="917" ht="15.75" customHeight="1">
      <c r="A917" s="408" t="s">
        <v>334</v>
      </c>
      <c r="B917" s="408" t="s">
        <v>335</v>
      </c>
      <c r="C917" s="632">
        <v>43590.0</v>
      </c>
      <c r="D917" s="408">
        <v>0.31</v>
      </c>
      <c r="E917" s="408">
        <v>53.0</v>
      </c>
      <c r="G917" s="408">
        <v>45.0</v>
      </c>
      <c r="H917" s="631">
        <f t="shared" si="62"/>
        <v>11.66666667</v>
      </c>
      <c r="I917" s="631"/>
      <c r="J917" s="631">
        <f t="shared" si="388"/>
        <v>7.222222222</v>
      </c>
    </row>
    <row r="918" ht="15.75" customHeight="1">
      <c r="A918" s="408" t="s">
        <v>334</v>
      </c>
      <c r="B918" s="408" t="s">
        <v>335</v>
      </c>
      <c r="C918" s="632">
        <v>43591.0</v>
      </c>
      <c r="D918" s="408">
        <v>0.0</v>
      </c>
      <c r="E918" s="408">
        <v>53.0</v>
      </c>
      <c r="G918" s="408">
        <v>39.0</v>
      </c>
      <c r="H918" s="631">
        <f t="shared" si="62"/>
        <v>11.66666667</v>
      </c>
      <c r="I918" s="631"/>
      <c r="J918" s="631">
        <f t="shared" si="388"/>
        <v>3.888888889</v>
      </c>
    </row>
    <row r="919" ht="15.75" customHeight="1">
      <c r="A919" s="408" t="s">
        <v>334</v>
      </c>
      <c r="B919" s="408" t="s">
        <v>335</v>
      </c>
      <c r="C919" s="632">
        <v>43592.0</v>
      </c>
      <c r="E919" s="408">
        <v>53.0</v>
      </c>
      <c r="G919" s="408">
        <v>40.0</v>
      </c>
      <c r="H919" s="631">
        <f t="shared" si="62"/>
        <v>11.66666667</v>
      </c>
      <c r="I919" s="631"/>
      <c r="J919" s="631">
        <f t="shared" si="388"/>
        <v>4.444444444</v>
      </c>
    </row>
    <row r="920" ht="15.75" customHeight="1">
      <c r="A920" s="408" t="s">
        <v>334</v>
      </c>
      <c r="B920" s="408" t="s">
        <v>335</v>
      </c>
      <c r="C920" s="632">
        <v>43593.0</v>
      </c>
      <c r="E920" s="408">
        <v>54.0</v>
      </c>
      <c r="G920" s="408">
        <v>41.0</v>
      </c>
      <c r="H920" s="631">
        <f t="shared" si="62"/>
        <v>12.22222222</v>
      </c>
      <c r="I920" s="631"/>
      <c r="J920" s="631">
        <f t="shared" si="388"/>
        <v>5</v>
      </c>
    </row>
    <row r="921" ht="15.75" customHeight="1">
      <c r="A921" s="408" t="s">
        <v>334</v>
      </c>
      <c r="B921" s="408" t="s">
        <v>335</v>
      </c>
      <c r="C921" s="632">
        <v>43594.0</v>
      </c>
      <c r="E921" s="408">
        <v>52.0</v>
      </c>
      <c r="G921" s="408">
        <v>41.0</v>
      </c>
      <c r="H921" s="631">
        <f t="shared" si="62"/>
        <v>11.11111111</v>
      </c>
      <c r="I921" s="631"/>
      <c r="J921" s="631">
        <f t="shared" si="388"/>
        <v>5</v>
      </c>
    </row>
    <row r="922" ht="15.75" customHeight="1">
      <c r="A922" s="408" t="s">
        <v>334</v>
      </c>
      <c r="B922" s="408" t="s">
        <v>335</v>
      </c>
      <c r="C922" s="632">
        <v>43595.0</v>
      </c>
      <c r="E922" s="408">
        <v>53.0</v>
      </c>
      <c r="G922" s="408">
        <v>37.0</v>
      </c>
      <c r="H922" s="631">
        <f t="shared" si="62"/>
        <v>11.66666667</v>
      </c>
      <c r="I922" s="631"/>
      <c r="J922" s="631">
        <f t="shared" si="388"/>
        <v>2.777777778</v>
      </c>
    </row>
    <row r="923" ht="15.75" customHeight="1">
      <c r="A923" s="408" t="s">
        <v>334</v>
      </c>
      <c r="B923" s="408" t="s">
        <v>335</v>
      </c>
      <c r="C923" s="632">
        <v>43596.0</v>
      </c>
      <c r="E923" s="408">
        <v>54.0</v>
      </c>
      <c r="G923" s="408">
        <v>41.0</v>
      </c>
      <c r="H923" s="631">
        <f t="shared" si="62"/>
        <v>12.22222222</v>
      </c>
      <c r="I923" s="631"/>
      <c r="J923" s="631">
        <f t="shared" si="388"/>
        <v>5</v>
      </c>
    </row>
    <row r="924" ht="15.75" customHeight="1">
      <c r="A924" s="408" t="s">
        <v>334</v>
      </c>
      <c r="B924" s="408" t="s">
        <v>335</v>
      </c>
      <c r="C924" s="632">
        <v>43597.0</v>
      </c>
      <c r="E924" s="408">
        <v>51.0</v>
      </c>
      <c r="G924" s="408">
        <v>41.0</v>
      </c>
      <c r="H924" s="631">
        <f t="shared" si="62"/>
        <v>10.55555556</v>
      </c>
      <c r="I924" s="631"/>
      <c r="J924" s="631">
        <f t="shared" si="388"/>
        <v>5</v>
      </c>
    </row>
    <row r="925" ht="15.75" customHeight="1">
      <c r="A925" s="408" t="s">
        <v>334</v>
      </c>
      <c r="B925" s="408" t="s">
        <v>335</v>
      </c>
      <c r="C925" s="632">
        <v>43598.0</v>
      </c>
      <c r="E925" s="408">
        <v>53.0</v>
      </c>
      <c r="G925" s="408">
        <v>45.0</v>
      </c>
      <c r="H925" s="631">
        <f t="shared" si="62"/>
        <v>11.66666667</v>
      </c>
      <c r="I925" s="631"/>
      <c r="J925" s="631">
        <f t="shared" si="388"/>
        <v>7.222222222</v>
      </c>
    </row>
    <row r="926" ht="15.75" customHeight="1">
      <c r="A926" s="408" t="s">
        <v>334</v>
      </c>
      <c r="B926" s="408" t="s">
        <v>335</v>
      </c>
      <c r="C926" s="632">
        <v>43599.0</v>
      </c>
      <c r="E926" s="408">
        <v>54.0</v>
      </c>
      <c r="H926" s="631">
        <f t="shared" si="62"/>
        <v>12.22222222</v>
      </c>
      <c r="I926" s="631"/>
      <c r="J926" s="631"/>
    </row>
    <row r="927" ht="15.75" customHeight="1">
      <c r="A927" s="408" t="s">
        <v>334</v>
      </c>
      <c r="B927" s="408" t="s">
        <v>335</v>
      </c>
      <c r="C927" s="632">
        <v>43600.0</v>
      </c>
      <c r="D927" s="408">
        <v>0.12</v>
      </c>
      <c r="E927" s="408">
        <v>54.0</v>
      </c>
      <c r="G927" s="408">
        <v>42.0</v>
      </c>
      <c r="H927" s="631">
        <f t="shared" si="62"/>
        <v>12.22222222</v>
      </c>
      <c r="I927" s="631"/>
      <c r="J927" s="631">
        <f t="shared" ref="J927:J935" si="389">(G927-32)*5/9</f>
        <v>5.555555556</v>
      </c>
    </row>
    <row r="928" ht="15.75" customHeight="1">
      <c r="A928" s="408" t="s">
        <v>334</v>
      </c>
      <c r="B928" s="408" t="s">
        <v>335</v>
      </c>
      <c r="C928" s="632">
        <v>43601.0</v>
      </c>
      <c r="D928" s="408">
        <v>0.0</v>
      </c>
      <c r="E928" s="408">
        <v>53.0</v>
      </c>
      <c r="G928" s="408">
        <v>37.0</v>
      </c>
      <c r="H928" s="631">
        <f t="shared" si="62"/>
        <v>11.66666667</v>
      </c>
      <c r="I928" s="631"/>
      <c r="J928" s="631">
        <f t="shared" si="389"/>
        <v>2.777777778</v>
      </c>
    </row>
    <row r="929" ht="15.75" customHeight="1">
      <c r="A929" s="408" t="s">
        <v>334</v>
      </c>
      <c r="B929" s="408" t="s">
        <v>335</v>
      </c>
      <c r="C929" s="632">
        <v>43602.0</v>
      </c>
      <c r="E929" s="408">
        <v>52.0</v>
      </c>
      <c r="G929" s="408">
        <v>35.0</v>
      </c>
      <c r="H929" s="631">
        <f t="shared" si="62"/>
        <v>11.11111111</v>
      </c>
      <c r="I929" s="631"/>
      <c r="J929" s="631">
        <f t="shared" si="389"/>
        <v>1.666666667</v>
      </c>
    </row>
    <row r="930" ht="15.75" customHeight="1">
      <c r="A930" s="408" t="s">
        <v>334</v>
      </c>
      <c r="B930" s="408" t="s">
        <v>335</v>
      </c>
      <c r="C930" s="632">
        <v>43603.0</v>
      </c>
      <c r="E930" s="408">
        <v>52.0</v>
      </c>
      <c r="G930" s="408">
        <v>35.0</v>
      </c>
      <c r="H930" s="631">
        <f t="shared" si="62"/>
        <v>11.11111111</v>
      </c>
      <c r="I930" s="631"/>
      <c r="J930" s="631">
        <f t="shared" si="389"/>
        <v>1.666666667</v>
      </c>
    </row>
    <row r="931" ht="15.75" customHeight="1">
      <c r="A931" s="408" t="s">
        <v>334</v>
      </c>
      <c r="B931" s="408" t="s">
        <v>335</v>
      </c>
      <c r="C931" s="632">
        <v>43604.0</v>
      </c>
      <c r="E931" s="408">
        <v>51.0</v>
      </c>
      <c r="G931" s="408">
        <v>35.0</v>
      </c>
      <c r="H931" s="631">
        <f t="shared" si="62"/>
        <v>10.55555556</v>
      </c>
      <c r="I931" s="631"/>
      <c r="J931" s="631">
        <f t="shared" si="389"/>
        <v>1.666666667</v>
      </c>
    </row>
    <row r="932" ht="15.75" customHeight="1">
      <c r="A932" s="408" t="s">
        <v>334</v>
      </c>
      <c r="B932" s="408" t="s">
        <v>335</v>
      </c>
      <c r="C932" s="632">
        <v>43605.0</v>
      </c>
      <c r="E932" s="408">
        <v>51.0</v>
      </c>
      <c r="G932" s="408">
        <v>33.0</v>
      </c>
      <c r="H932" s="631">
        <f t="shared" si="62"/>
        <v>10.55555556</v>
      </c>
      <c r="I932" s="631"/>
      <c r="J932" s="631">
        <f t="shared" si="389"/>
        <v>0.5555555556</v>
      </c>
    </row>
    <row r="933" ht="15.75" customHeight="1">
      <c r="A933" s="408" t="s">
        <v>334</v>
      </c>
      <c r="B933" s="408" t="s">
        <v>335</v>
      </c>
      <c r="C933" s="632">
        <v>43606.0</v>
      </c>
      <c r="E933" s="408">
        <v>51.0</v>
      </c>
      <c r="G933" s="408">
        <v>34.0</v>
      </c>
      <c r="H933" s="631">
        <f t="shared" si="62"/>
        <v>10.55555556</v>
      </c>
      <c r="I933" s="631"/>
      <c r="J933" s="631">
        <f t="shared" si="389"/>
        <v>1.111111111</v>
      </c>
    </row>
    <row r="934" ht="15.75" customHeight="1">
      <c r="A934" s="408" t="s">
        <v>334</v>
      </c>
      <c r="B934" s="408" t="s">
        <v>335</v>
      </c>
      <c r="C934" s="632">
        <v>43607.0</v>
      </c>
      <c r="E934" s="408">
        <v>52.0</v>
      </c>
      <c r="G934" s="408">
        <v>39.0</v>
      </c>
      <c r="H934" s="631">
        <f t="shared" si="62"/>
        <v>11.11111111</v>
      </c>
      <c r="I934" s="631"/>
      <c r="J934" s="631">
        <f t="shared" si="389"/>
        <v>3.888888889</v>
      </c>
    </row>
    <row r="935" ht="15.75" customHeight="1">
      <c r="A935" s="408" t="s">
        <v>334</v>
      </c>
      <c r="B935" s="408" t="s">
        <v>335</v>
      </c>
      <c r="C935" s="632">
        <v>43608.0</v>
      </c>
      <c r="E935" s="408">
        <v>53.0</v>
      </c>
      <c r="G935" s="408">
        <v>38.0</v>
      </c>
      <c r="H935" s="631">
        <f t="shared" si="62"/>
        <v>11.66666667</v>
      </c>
      <c r="I935" s="631"/>
      <c r="J935" s="631">
        <f t="shared" si="389"/>
        <v>3.333333333</v>
      </c>
    </row>
    <row r="936" ht="15.75" customHeight="1">
      <c r="A936" s="408" t="s">
        <v>334</v>
      </c>
      <c r="B936" s="408" t="s">
        <v>335</v>
      </c>
      <c r="C936" s="632">
        <v>43609.0</v>
      </c>
      <c r="E936" s="408">
        <v>51.0</v>
      </c>
      <c r="H936" s="631">
        <f t="shared" si="62"/>
        <v>10.55555556</v>
      </c>
      <c r="I936" s="631"/>
      <c r="J936" s="631"/>
    </row>
    <row r="937" ht="15.75" customHeight="1">
      <c r="A937" s="408" t="s">
        <v>334</v>
      </c>
      <c r="B937" s="408" t="s">
        <v>335</v>
      </c>
      <c r="C937" s="632">
        <v>43610.0</v>
      </c>
      <c r="E937" s="408">
        <v>52.0</v>
      </c>
      <c r="F937" s="408">
        <v>70.0</v>
      </c>
      <c r="G937" s="408">
        <v>37.0</v>
      </c>
      <c r="H937" s="631">
        <f t="shared" si="62"/>
        <v>11.11111111</v>
      </c>
      <c r="I937" s="631">
        <f t="shared" ref="I937:J937" si="390">(F937-32)*5/9</f>
        <v>21.11111111</v>
      </c>
      <c r="J937" s="631">
        <f t="shared" si="390"/>
        <v>2.777777778</v>
      </c>
    </row>
    <row r="938" ht="15.75" customHeight="1">
      <c r="A938" s="408" t="s">
        <v>334</v>
      </c>
      <c r="B938" s="408" t="s">
        <v>335</v>
      </c>
      <c r="C938" s="632">
        <v>43611.0</v>
      </c>
      <c r="E938" s="408">
        <v>52.0</v>
      </c>
      <c r="G938" s="408">
        <v>37.0</v>
      </c>
      <c r="H938" s="631">
        <f t="shared" si="62"/>
        <v>11.11111111</v>
      </c>
      <c r="I938" s="631"/>
      <c r="J938" s="631">
        <f t="shared" ref="J938:J939" si="391">(G938-32)*5/9</f>
        <v>2.777777778</v>
      </c>
    </row>
    <row r="939" ht="15.75" customHeight="1">
      <c r="A939" s="408" t="s">
        <v>334</v>
      </c>
      <c r="B939" s="408" t="s">
        <v>335</v>
      </c>
      <c r="C939" s="632">
        <v>43612.0</v>
      </c>
      <c r="D939" s="408">
        <v>0.02</v>
      </c>
      <c r="E939" s="408">
        <v>51.0</v>
      </c>
      <c r="G939" s="408">
        <v>35.0</v>
      </c>
      <c r="H939" s="631">
        <f t="shared" si="62"/>
        <v>10.55555556</v>
      </c>
      <c r="I939" s="631"/>
      <c r="J939" s="631">
        <f t="shared" si="391"/>
        <v>1.666666667</v>
      </c>
    </row>
    <row r="940" ht="15.75" customHeight="1">
      <c r="A940" s="408" t="s">
        <v>334</v>
      </c>
      <c r="B940" s="408" t="s">
        <v>335</v>
      </c>
      <c r="C940" s="632">
        <v>43613.0</v>
      </c>
      <c r="D940" s="408">
        <v>0.0</v>
      </c>
      <c r="E940" s="408">
        <v>52.0</v>
      </c>
      <c r="H940" s="631">
        <f t="shared" si="62"/>
        <v>11.11111111</v>
      </c>
      <c r="I940" s="631"/>
      <c r="J940" s="631"/>
    </row>
    <row r="941" ht="15.75" customHeight="1">
      <c r="A941" s="408" t="s">
        <v>334</v>
      </c>
      <c r="B941" s="408" t="s">
        <v>335</v>
      </c>
      <c r="C941" s="632">
        <v>43614.0</v>
      </c>
      <c r="E941" s="408">
        <v>51.0</v>
      </c>
      <c r="G941" s="408">
        <v>35.0</v>
      </c>
      <c r="H941" s="631">
        <f t="shared" si="62"/>
        <v>10.55555556</v>
      </c>
      <c r="I941" s="631"/>
      <c r="J941" s="631">
        <f>(G941-32)*5/9</f>
        <v>1.666666667</v>
      </c>
    </row>
    <row r="942" ht="15.75" customHeight="1">
      <c r="A942" s="408" t="s">
        <v>334</v>
      </c>
      <c r="B942" s="408" t="s">
        <v>335</v>
      </c>
      <c r="C942" s="632">
        <v>43615.0</v>
      </c>
      <c r="E942" s="408">
        <v>53.0</v>
      </c>
      <c r="H942" s="631">
        <f t="shared" si="62"/>
        <v>11.66666667</v>
      </c>
      <c r="I942" s="631"/>
      <c r="J942" s="631"/>
    </row>
    <row r="943" ht="15.75" customHeight="1">
      <c r="A943" s="408" t="s">
        <v>334</v>
      </c>
      <c r="B943" s="408" t="s">
        <v>335</v>
      </c>
      <c r="C943" s="632">
        <v>43616.0</v>
      </c>
      <c r="E943" s="408">
        <v>53.0</v>
      </c>
      <c r="G943" s="408">
        <v>36.0</v>
      </c>
      <c r="H943" s="631">
        <f t="shared" si="62"/>
        <v>11.66666667</v>
      </c>
      <c r="I943" s="631"/>
      <c r="J943" s="631">
        <f>(G943-32)*5/9</f>
        <v>2.222222222</v>
      </c>
    </row>
    <row r="944" ht="15.75" customHeight="1">
      <c r="A944" s="408" t="s">
        <v>334</v>
      </c>
      <c r="B944" s="408" t="s">
        <v>335</v>
      </c>
      <c r="C944" s="632">
        <v>43617.0</v>
      </c>
      <c r="E944" s="408">
        <v>52.0</v>
      </c>
      <c r="H944" s="631">
        <f t="shared" si="62"/>
        <v>11.11111111</v>
      </c>
      <c r="I944" s="631"/>
      <c r="J944" s="631"/>
    </row>
    <row r="945" ht="15.75" customHeight="1">
      <c r="A945" s="408" t="s">
        <v>334</v>
      </c>
      <c r="B945" s="408" t="s">
        <v>335</v>
      </c>
      <c r="C945" s="632">
        <v>43618.0</v>
      </c>
      <c r="E945" s="408">
        <v>52.0</v>
      </c>
      <c r="G945" s="408">
        <v>36.0</v>
      </c>
      <c r="H945" s="631">
        <f t="shared" si="62"/>
        <v>11.11111111</v>
      </c>
      <c r="I945" s="631"/>
      <c r="J945" s="631">
        <f t="shared" ref="J945:J948" si="392">(G945-32)*5/9</f>
        <v>2.222222222</v>
      </c>
    </row>
    <row r="946" ht="15.75" customHeight="1">
      <c r="A946" s="408" t="s">
        <v>334</v>
      </c>
      <c r="B946" s="408" t="s">
        <v>335</v>
      </c>
      <c r="C946" s="632">
        <v>43619.0</v>
      </c>
      <c r="E946" s="408">
        <v>53.0</v>
      </c>
      <c r="G946" s="408">
        <v>37.0</v>
      </c>
      <c r="H946" s="631">
        <f t="shared" si="62"/>
        <v>11.66666667</v>
      </c>
      <c r="I946" s="631"/>
      <c r="J946" s="631">
        <f t="shared" si="392"/>
        <v>2.777777778</v>
      </c>
    </row>
    <row r="947" ht="15.75" customHeight="1">
      <c r="A947" s="408" t="s">
        <v>334</v>
      </c>
      <c r="B947" s="408" t="s">
        <v>335</v>
      </c>
      <c r="C947" s="632">
        <v>43620.0</v>
      </c>
      <c r="E947" s="408">
        <v>52.0</v>
      </c>
      <c r="G947" s="408">
        <v>38.0</v>
      </c>
      <c r="H947" s="631">
        <f t="shared" si="62"/>
        <v>11.11111111</v>
      </c>
      <c r="I947" s="631"/>
      <c r="J947" s="631">
        <f t="shared" si="392"/>
        <v>3.333333333</v>
      </c>
    </row>
    <row r="948" ht="15.75" customHeight="1">
      <c r="A948" s="408" t="s">
        <v>334</v>
      </c>
      <c r="B948" s="408" t="s">
        <v>335</v>
      </c>
      <c r="C948" s="632">
        <v>43621.0</v>
      </c>
      <c r="E948" s="408">
        <v>50.0</v>
      </c>
      <c r="G948" s="408">
        <v>33.0</v>
      </c>
      <c r="H948" s="631">
        <f t="shared" si="62"/>
        <v>10</v>
      </c>
      <c r="I948" s="631"/>
      <c r="J948" s="631">
        <f t="shared" si="392"/>
        <v>0.5555555556</v>
      </c>
    </row>
    <row r="949" ht="15.75" customHeight="1">
      <c r="A949" s="408" t="s">
        <v>334</v>
      </c>
      <c r="B949" s="408" t="s">
        <v>335</v>
      </c>
      <c r="C949" s="632">
        <v>43622.0</v>
      </c>
      <c r="E949" s="408">
        <v>49.0</v>
      </c>
      <c r="H949" s="631">
        <f t="shared" si="62"/>
        <v>9.444444444</v>
      </c>
      <c r="I949" s="631"/>
      <c r="J949" s="631"/>
    </row>
    <row r="950" ht="15.75" customHeight="1">
      <c r="A950" s="408" t="s">
        <v>334</v>
      </c>
      <c r="B950" s="408" t="s">
        <v>335</v>
      </c>
      <c r="C950" s="632">
        <v>43623.0</v>
      </c>
      <c r="E950" s="408">
        <v>47.0</v>
      </c>
      <c r="G950" s="408">
        <v>27.0</v>
      </c>
      <c r="H950" s="631">
        <f t="shared" si="62"/>
        <v>8.333333333</v>
      </c>
      <c r="I950" s="631"/>
      <c r="J950" s="631">
        <f t="shared" ref="J950:J951" si="393">(G950-32)*5/9</f>
        <v>-2.777777778</v>
      </c>
    </row>
    <row r="951" ht="15.75" customHeight="1">
      <c r="A951" s="408" t="s">
        <v>334</v>
      </c>
      <c r="B951" s="408" t="s">
        <v>335</v>
      </c>
      <c r="C951" s="632">
        <v>43624.0</v>
      </c>
      <c r="E951" s="408">
        <v>49.0</v>
      </c>
      <c r="G951" s="408">
        <v>30.0</v>
      </c>
      <c r="H951" s="631">
        <f t="shared" si="62"/>
        <v>9.444444444</v>
      </c>
      <c r="I951" s="631"/>
      <c r="J951" s="631">
        <f t="shared" si="393"/>
        <v>-1.111111111</v>
      </c>
    </row>
    <row r="952" ht="15.75" customHeight="1">
      <c r="A952" s="408" t="s">
        <v>334</v>
      </c>
      <c r="B952" s="408" t="s">
        <v>335</v>
      </c>
      <c r="C952" s="632">
        <v>43625.0</v>
      </c>
      <c r="E952" s="408">
        <v>51.0</v>
      </c>
      <c r="F952" s="408">
        <v>71.0</v>
      </c>
      <c r="H952" s="631">
        <f t="shared" si="62"/>
        <v>10.55555556</v>
      </c>
      <c r="I952" s="631">
        <f>(F952-32)*5/9</f>
        <v>21.66666667</v>
      </c>
      <c r="J952" s="631"/>
    </row>
    <row r="953" ht="15.75" customHeight="1">
      <c r="A953" s="408" t="s">
        <v>334</v>
      </c>
      <c r="B953" s="408" t="s">
        <v>335</v>
      </c>
      <c r="C953" s="632">
        <v>43626.0</v>
      </c>
      <c r="E953" s="408">
        <v>51.0</v>
      </c>
      <c r="G953" s="408">
        <v>35.0</v>
      </c>
      <c r="H953" s="631">
        <f t="shared" si="62"/>
        <v>10.55555556</v>
      </c>
      <c r="I953" s="631"/>
      <c r="J953" s="631">
        <f t="shared" ref="J953:J954" si="394">(G953-32)*5/9</f>
        <v>1.666666667</v>
      </c>
    </row>
    <row r="954" ht="15.75" customHeight="1">
      <c r="A954" s="408" t="s">
        <v>334</v>
      </c>
      <c r="B954" s="408" t="s">
        <v>335</v>
      </c>
      <c r="C954" s="632">
        <v>43627.0</v>
      </c>
      <c r="E954" s="408">
        <v>51.0</v>
      </c>
      <c r="G954" s="408">
        <v>36.0</v>
      </c>
      <c r="H954" s="631">
        <f t="shared" si="62"/>
        <v>10.55555556</v>
      </c>
      <c r="I954" s="631"/>
      <c r="J954" s="631">
        <f t="shared" si="394"/>
        <v>2.222222222</v>
      </c>
    </row>
    <row r="955" ht="15.75" customHeight="1">
      <c r="A955" s="408" t="s">
        <v>334</v>
      </c>
      <c r="B955" s="408" t="s">
        <v>335</v>
      </c>
      <c r="C955" s="632">
        <v>43628.0</v>
      </c>
      <c r="E955" s="408">
        <v>51.0</v>
      </c>
      <c r="F955" s="408">
        <v>72.0</v>
      </c>
      <c r="G955" s="408">
        <v>35.0</v>
      </c>
      <c r="H955" s="631">
        <f t="shared" si="62"/>
        <v>10.55555556</v>
      </c>
      <c r="I955" s="631">
        <f t="shared" ref="I955:J955" si="395">(F955-32)*5/9</f>
        <v>22.22222222</v>
      </c>
      <c r="J955" s="631">
        <f t="shared" si="395"/>
        <v>1.666666667</v>
      </c>
    </row>
    <row r="956" ht="15.75" customHeight="1">
      <c r="A956" s="408" t="s">
        <v>334</v>
      </c>
      <c r="B956" s="408" t="s">
        <v>335</v>
      </c>
      <c r="C956" s="632">
        <v>43629.0</v>
      </c>
      <c r="E956" s="408">
        <v>54.0</v>
      </c>
      <c r="H956" s="631">
        <f t="shared" si="62"/>
        <v>12.22222222</v>
      </c>
      <c r="I956" s="631"/>
      <c r="J956" s="631"/>
    </row>
    <row r="957" ht="15.75" customHeight="1">
      <c r="A957" s="408" t="s">
        <v>334</v>
      </c>
      <c r="B957" s="408" t="s">
        <v>335</v>
      </c>
      <c r="C957" s="632">
        <v>43630.0</v>
      </c>
      <c r="E957" s="408">
        <v>53.0</v>
      </c>
      <c r="G957" s="408">
        <v>37.0</v>
      </c>
      <c r="H957" s="631">
        <f t="shared" si="62"/>
        <v>11.66666667</v>
      </c>
      <c r="I957" s="631"/>
      <c r="J957" s="631">
        <f t="shared" ref="J957:J958" si="396">(G957-32)*5/9</f>
        <v>2.777777778</v>
      </c>
    </row>
    <row r="958" ht="15.75" customHeight="1">
      <c r="A958" s="408" t="s">
        <v>334</v>
      </c>
      <c r="B958" s="408" t="s">
        <v>335</v>
      </c>
      <c r="C958" s="632">
        <v>43631.0</v>
      </c>
      <c r="E958" s="408">
        <v>52.0</v>
      </c>
      <c r="G958" s="408">
        <v>36.0</v>
      </c>
      <c r="H958" s="631">
        <f t="shared" si="62"/>
        <v>11.11111111</v>
      </c>
      <c r="I958" s="631"/>
      <c r="J958" s="631">
        <f t="shared" si="396"/>
        <v>2.222222222</v>
      </c>
    </row>
    <row r="959" ht="15.75" customHeight="1">
      <c r="A959" s="408" t="s">
        <v>334</v>
      </c>
      <c r="B959" s="408" t="s">
        <v>335</v>
      </c>
      <c r="C959" s="632">
        <v>43632.0</v>
      </c>
      <c r="E959" s="408">
        <v>51.0</v>
      </c>
      <c r="H959" s="631">
        <f t="shared" si="62"/>
        <v>10.55555556</v>
      </c>
      <c r="I959" s="631"/>
      <c r="J959" s="631"/>
    </row>
    <row r="960" ht="15.75" customHeight="1">
      <c r="A960" s="408" t="s">
        <v>334</v>
      </c>
      <c r="B960" s="408" t="s">
        <v>335</v>
      </c>
      <c r="C960" s="632">
        <v>43633.0</v>
      </c>
      <c r="E960" s="408">
        <v>53.0</v>
      </c>
      <c r="G960" s="408">
        <v>39.0</v>
      </c>
      <c r="H960" s="631">
        <f t="shared" si="62"/>
        <v>11.66666667</v>
      </c>
      <c r="I960" s="631"/>
      <c r="J960" s="631">
        <f>(G960-32)*5/9</f>
        <v>3.888888889</v>
      </c>
    </row>
    <row r="961" ht="15.75" customHeight="1">
      <c r="A961" s="408" t="s">
        <v>334</v>
      </c>
      <c r="B961" s="408" t="s">
        <v>335</v>
      </c>
      <c r="C961" s="632">
        <v>43634.0</v>
      </c>
      <c r="E961" s="408">
        <v>51.0</v>
      </c>
      <c r="H961" s="631">
        <f t="shared" si="62"/>
        <v>10.55555556</v>
      </c>
      <c r="I961" s="631"/>
      <c r="J961" s="631"/>
    </row>
    <row r="962" ht="15.75" customHeight="1">
      <c r="A962" s="408" t="s">
        <v>334</v>
      </c>
      <c r="B962" s="408" t="s">
        <v>335</v>
      </c>
      <c r="C962" s="632">
        <v>43635.0</v>
      </c>
      <c r="D962" s="408">
        <v>0.08</v>
      </c>
      <c r="E962" s="408">
        <v>53.0</v>
      </c>
      <c r="G962" s="408">
        <v>37.0</v>
      </c>
      <c r="H962" s="631">
        <f t="shared" si="62"/>
        <v>11.66666667</v>
      </c>
      <c r="I962" s="631"/>
      <c r="J962" s="631">
        <f t="shared" ref="J962:J963" si="397">(G962-32)*5/9</f>
        <v>2.777777778</v>
      </c>
    </row>
    <row r="963" ht="15.75" customHeight="1">
      <c r="A963" s="408" t="s">
        <v>334</v>
      </c>
      <c r="B963" s="408" t="s">
        <v>335</v>
      </c>
      <c r="C963" s="632">
        <v>43636.0</v>
      </c>
      <c r="D963" s="408">
        <v>0.04</v>
      </c>
      <c r="E963" s="408">
        <v>50.0</v>
      </c>
      <c r="G963" s="408">
        <v>38.0</v>
      </c>
      <c r="H963" s="631">
        <f t="shared" si="62"/>
        <v>10</v>
      </c>
      <c r="I963" s="631"/>
      <c r="J963" s="631">
        <f t="shared" si="397"/>
        <v>3.333333333</v>
      </c>
    </row>
    <row r="964" ht="15.75" customHeight="1">
      <c r="A964" s="408" t="s">
        <v>334</v>
      </c>
      <c r="B964" s="408" t="s">
        <v>335</v>
      </c>
      <c r="C964" s="632">
        <v>43637.0</v>
      </c>
      <c r="D964" s="408">
        <v>0.0</v>
      </c>
      <c r="E964" s="408">
        <v>47.0</v>
      </c>
      <c r="H964" s="631">
        <f t="shared" si="62"/>
        <v>8.333333333</v>
      </c>
      <c r="I964" s="631"/>
      <c r="J964" s="631"/>
    </row>
    <row r="965" ht="15.75" customHeight="1">
      <c r="A965" s="408" t="s">
        <v>334</v>
      </c>
      <c r="B965" s="408" t="s">
        <v>335</v>
      </c>
      <c r="C965" s="632">
        <v>43638.0</v>
      </c>
      <c r="E965" s="408">
        <v>48.0</v>
      </c>
      <c r="G965" s="408">
        <v>30.0</v>
      </c>
      <c r="H965" s="631">
        <f t="shared" si="62"/>
        <v>8.888888889</v>
      </c>
      <c r="I965" s="631"/>
      <c r="J965" s="631">
        <f t="shared" ref="J965:J966" si="398">(G965-32)*5/9</f>
        <v>-1.111111111</v>
      </c>
    </row>
    <row r="966" ht="15.75" customHeight="1">
      <c r="A966" s="408" t="s">
        <v>334</v>
      </c>
      <c r="B966" s="408" t="s">
        <v>335</v>
      </c>
      <c r="C966" s="632">
        <v>43639.0</v>
      </c>
      <c r="E966" s="408">
        <v>46.0</v>
      </c>
      <c r="G966" s="408">
        <v>27.0</v>
      </c>
      <c r="H966" s="631">
        <f t="shared" si="62"/>
        <v>7.777777778</v>
      </c>
      <c r="I966" s="631"/>
      <c r="J966" s="631">
        <f t="shared" si="398"/>
        <v>-2.777777778</v>
      </c>
    </row>
    <row r="967" ht="15.75" customHeight="1">
      <c r="A967" s="408" t="s">
        <v>334</v>
      </c>
      <c r="B967" s="408" t="s">
        <v>335</v>
      </c>
      <c r="C967" s="632">
        <v>43640.0</v>
      </c>
      <c r="E967" s="408">
        <v>48.0</v>
      </c>
      <c r="H967" s="631">
        <f t="shared" si="62"/>
        <v>8.888888889</v>
      </c>
      <c r="I967" s="631"/>
      <c r="J967" s="631"/>
    </row>
    <row r="968" ht="15.75" customHeight="1">
      <c r="A968" s="408" t="s">
        <v>334</v>
      </c>
      <c r="B968" s="408" t="s">
        <v>335</v>
      </c>
      <c r="C968" s="632">
        <v>43641.0</v>
      </c>
      <c r="E968" s="408">
        <v>50.0</v>
      </c>
      <c r="G968" s="408">
        <v>30.0</v>
      </c>
      <c r="H968" s="631">
        <f t="shared" si="62"/>
        <v>10</v>
      </c>
      <c r="I968" s="631"/>
      <c r="J968" s="631">
        <f t="shared" ref="J968:J974" si="399">(G968-32)*5/9</f>
        <v>-1.111111111</v>
      </c>
    </row>
    <row r="969" ht="15.75" customHeight="1">
      <c r="A969" s="408" t="s">
        <v>334</v>
      </c>
      <c r="B969" s="408" t="s">
        <v>335</v>
      </c>
      <c r="C969" s="632">
        <v>43642.0</v>
      </c>
      <c r="E969" s="408">
        <v>50.0</v>
      </c>
      <c r="G969" s="408">
        <v>31.0</v>
      </c>
      <c r="H969" s="631">
        <f t="shared" si="62"/>
        <v>10</v>
      </c>
      <c r="I969" s="631"/>
      <c r="J969" s="631">
        <f t="shared" si="399"/>
        <v>-0.5555555556</v>
      </c>
    </row>
    <row r="970" ht="15.75" customHeight="1">
      <c r="A970" s="408" t="s">
        <v>334</v>
      </c>
      <c r="B970" s="408" t="s">
        <v>335</v>
      </c>
      <c r="C970" s="632">
        <v>43643.0</v>
      </c>
      <c r="E970" s="408">
        <v>50.0</v>
      </c>
      <c r="G970" s="408">
        <v>33.0</v>
      </c>
      <c r="H970" s="631">
        <f t="shared" si="62"/>
        <v>10</v>
      </c>
      <c r="I970" s="631"/>
      <c r="J970" s="631">
        <f t="shared" si="399"/>
        <v>0.5555555556</v>
      </c>
    </row>
    <row r="971" ht="15.75" customHeight="1">
      <c r="A971" s="408" t="s">
        <v>334</v>
      </c>
      <c r="B971" s="408" t="s">
        <v>335</v>
      </c>
      <c r="C971" s="632">
        <v>43644.0</v>
      </c>
      <c r="E971" s="408">
        <v>50.0</v>
      </c>
      <c r="G971" s="408">
        <v>32.0</v>
      </c>
      <c r="H971" s="631">
        <f t="shared" si="62"/>
        <v>10</v>
      </c>
      <c r="I971" s="631"/>
      <c r="J971" s="631">
        <f t="shared" si="399"/>
        <v>0</v>
      </c>
    </row>
    <row r="972" ht="15.75" customHeight="1">
      <c r="A972" s="408" t="s">
        <v>334</v>
      </c>
      <c r="B972" s="408" t="s">
        <v>335</v>
      </c>
      <c r="C972" s="632">
        <v>43645.0</v>
      </c>
      <c r="E972" s="408">
        <v>53.0</v>
      </c>
      <c r="G972" s="408">
        <v>38.0</v>
      </c>
      <c r="H972" s="631">
        <f t="shared" si="62"/>
        <v>11.66666667</v>
      </c>
      <c r="I972" s="631"/>
      <c r="J972" s="631">
        <f t="shared" si="399"/>
        <v>3.333333333</v>
      </c>
    </row>
    <row r="973" ht="15.75" customHeight="1">
      <c r="A973" s="408" t="s">
        <v>334</v>
      </c>
      <c r="B973" s="408" t="s">
        <v>335</v>
      </c>
      <c r="C973" s="632">
        <v>43646.0</v>
      </c>
      <c r="E973" s="408">
        <v>52.0</v>
      </c>
      <c r="G973" s="408">
        <v>38.0</v>
      </c>
      <c r="H973" s="631">
        <f t="shared" si="62"/>
        <v>11.11111111</v>
      </c>
      <c r="I973" s="631"/>
      <c r="J973" s="631">
        <f t="shared" si="399"/>
        <v>3.333333333</v>
      </c>
    </row>
    <row r="974" ht="15.75" customHeight="1">
      <c r="A974" s="408" t="s">
        <v>334</v>
      </c>
      <c r="B974" s="408" t="s">
        <v>335</v>
      </c>
      <c r="C974" s="632">
        <v>43647.0</v>
      </c>
      <c r="E974" s="408">
        <v>51.0</v>
      </c>
      <c r="G974" s="408">
        <v>34.0</v>
      </c>
      <c r="H974" s="631">
        <f t="shared" si="62"/>
        <v>10.55555556</v>
      </c>
      <c r="I974" s="631"/>
      <c r="J974" s="631">
        <f t="shared" si="399"/>
        <v>1.111111111</v>
      </c>
    </row>
    <row r="975" ht="15.75" customHeight="1">
      <c r="A975" s="408" t="s">
        <v>334</v>
      </c>
      <c r="B975" s="408" t="s">
        <v>335</v>
      </c>
      <c r="C975" s="632">
        <v>43648.0</v>
      </c>
      <c r="E975" s="408">
        <v>51.0</v>
      </c>
      <c r="H975" s="631">
        <f t="shared" si="62"/>
        <v>10.55555556</v>
      </c>
      <c r="I975" s="631"/>
      <c r="J975" s="631"/>
    </row>
    <row r="976" ht="15.75" customHeight="1">
      <c r="A976" s="408" t="s">
        <v>334</v>
      </c>
      <c r="B976" s="408" t="s">
        <v>335</v>
      </c>
      <c r="C976" s="632">
        <v>43649.0</v>
      </c>
      <c r="E976" s="408">
        <v>53.0</v>
      </c>
      <c r="G976" s="408">
        <v>33.0</v>
      </c>
      <c r="H976" s="631">
        <f t="shared" si="62"/>
        <v>11.66666667</v>
      </c>
      <c r="I976" s="631"/>
      <c r="J976" s="631">
        <f t="shared" ref="J976:J979" si="400">(G976-32)*5/9</f>
        <v>0.5555555556</v>
      </c>
    </row>
    <row r="977" ht="15.75" customHeight="1">
      <c r="A977" s="408" t="s">
        <v>334</v>
      </c>
      <c r="B977" s="408" t="s">
        <v>335</v>
      </c>
      <c r="C977" s="632">
        <v>43650.0</v>
      </c>
      <c r="E977" s="408">
        <v>55.0</v>
      </c>
      <c r="G977" s="408">
        <v>34.0</v>
      </c>
      <c r="H977" s="631">
        <f t="shared" si="62"/>
        <v>12.77777778</v>
      </c>
      <c r="I977" s="631"/>
      <c r="J977" s="631">
        <f t="shared" si="400"/>
        <v>1.111111111</v>
      </c>
    </row>
    <row r="978" ht="15.75" customHeight="1">
      <c r="A978" s="408" t="s">
        <v>334</v>
      </c>
      <c r="B978" s="408" t="s">
        <v>335</v>
      </c>
      <c r="C978" s="632">
        <v>43651.0</v>
      </c>
      <c r="E978" s="408">
        <v>52.0</v>
      </c>
      <c r="G978" s="408">
        <v>40.0</v>
      </c>
      <c r="H978" s="631">
        <f t="shared" si="62"/>
        <v>11.11111111</v>
      </c>
      <c r="I978" s="631"/>
      <c r="J978" s="631">
        <f t="shared" si="400"/>
        <v>4.444444444</v>
      </c>
    </row>
    <row r="979" ht="15.75" customHeight="1">
      <c r="A979" s="408" t="s">
        <v>334</v>
      </c>
      <c r="B979" s="408" t="s">
        <v>335</v>
      </c>
      <c r="C979" s="632">
        <v>43652.0</v>
      </c>
      <c r="E979" s="408">
        <v>49.0</v>
      </c>
      <c r="G979" s="408">
        <v>35.0</v>
      </c>
      <c r="H979" s="631">
        <f t="shared" si="62"/>
        <v>9.444444444</v>
      </c>
      <c r="I979" s="631"/>
      <c r="J979" s="631">
        <f t="shared" si="400"/>
        <v>1.666666667</v>
      </c>
    </row>
    <row r="980" ht="15.75" customHeight="1">
      <c r="A980" s="408" t="s">
        <v>334</v>
      </c>
      <c r="B980" s="408" t="s">
        <v>335</v>
      </c>
      <c r="C980" s="632">
        <v>43653.0</v>
      </c>
      <c r="E980" s="408">
        <v>51.0</v>
      </c>
      <c r="H980" s="631">
        <f t="shared" si="62"/>
        <v>10.55555556</v>
      </c>
      <c r="I980" s="631"/>
      <c r="J980" s="631"/>
    </row>
    <row r="981" ht="15.75" customHeight="1">
      <c r="A981" s="408" t="s">
        <v>334</v>
      </c>
      <c r="B981" s="408" t="s">
        <v>335</v>
      </c>
      <c r="C981" s="632">
        <v>43654.0</v>
      </c>
      <c r="E981" s="408">
        <v>52.0</v>
      </c>
      <c r="G981" s="408">
        <v>36.0</v>
      </c>
      <c r="H981" s="631">
        <f t="shared" si="62"/>
        <v>11.11111111</v>
      </c>
      <c r="I981" s="631"/>
      <c r="J981" s="631">
        <f t="shared" ref="J981:J982" si="401">(G981-32)*5/9</f>
        <v>2.222222222</v>
      </c>
    </row>
    <row r="982" ht="15.75" customHeight="1">
      <c r="A982" s="408" t="s">
        <v>334</v>
      </c>
      <c r="B982" s="408" t="s">
        <v>335</v>
      </c>
      <c r="C982" s="632">
        <v>43655.0</v>
      </c>
      <c r="E982" s="408">
        <v>50.0</v>
      </c>
      <c r="G982" s="408">
        <v>32.0</v>
      </c>
      <c r="H982" s="631">
        <f t="shared" si="62"/>
        <v>10</v>
      </c>
      <c r="I982" s="631"/>
      <c r="J982" s="631">
        <f t="shared" si="401"/>
        <v>0</v>
      </c>
    </row>
    <row r="983" ht="15.75" customHeight="1">
      <c r="A983" s="408" t="s">
        <v>334</v>
      </c>
      <c r="B983" s="408" t="s">
        <v>335</v>
      </c>
      <c r="C983" s="632">
        <v>43656.0</v>
      </c>
      <c r="E983" s="408">
        <v>48.0</v>
      </c>
      <c r="H983" s="631">
        <f t="shared" si="62"/>
        <v>8.888888889</v>
      </c>
      <c r="I983" s="631"/>
      <c r="J983" s="631"/>
    </row>
    <row r="984" ht="15.75" customHeight="1">
      <c r="A984" s="408" t="s">
        <v>334</v>
      </c>
      <c r="B984" s="408" t="s">
        <v>335</v>
      </c>
      <c r="C984" s="632">
        <v>43657.0</v>
      </c>
      <c r="E984" s="408">
        <v>48.0</v>
      </c>
      <c r="H984" s="631">
        <f t="shared" si="62"/>
        <v>8.888888889</v>
      </c>
      <c r="I984" s="631"/>
      <c r="J984" s="631"/>
    </row>
    <row r="985" ht="15.75" customHeight="1">
      <c r="A985" s="408" t="s">
        <v>334</v>
      </c>
      <c r="B985" s="408" t="s">
        <v>335</v>
      </c>
      <c r="C985" s="632">
        <v>43658.0</v>
      </c>
      <c r="E985" s="408">
        <v>50.0</v>
      </c>
      <c r="H985" s="631">
        <f t="shared" si="62"/>
        <v>10</v>
      </c>
      <c r="I985" s="631"/>
      <c r="J985" s="631"/>
    </row>
    <row r="986" ht="15.75" customHeight="1">
      <c r="A986" s="408" t="s">
        <v>334</v>
      </c>
      <c r="B986" s="408" t="s">
        <v>335</v>
      </c>
      <c r="C986" s="632">
        <v>43659.0</v>
      </c>
      <c r="E986" s="408">
        <v>51.0</v>
      </c>
      <c r="G986" s="408">
        <v>32.0</v>
      </c>
      <c r="H986" s="631">
        <f t="shared" si="62"/>
        <v>10.55555556</v>
      </c>
      <c r="I986" s="631"/>
      <c r="J986" s="631">
        <f t="shared" ref="J986:J994" si="402">(G986-32)*5/9</f>
        <v>0</v>
      </c>
    </row>
    <row r="987" ht="15.75" customHeight="1">
      <c r="A987" s="408" t="s">
        <v>334</v>
      </c>
      <c r="B987" s="408" t="s">
        <v>335</v>
      </c>
      <c r="C987" s="632">
        <v>43660.0</v>
      </c>
      <c r="E987" s="408">
        <v>50.0</v>
      </c>
      <c r="G987" s="408">
        <v>34.0</v>
      </c>
      <c r="H987" s="631">
        <f t="shared" si="62"/>
        <v>10</v>
      </c>
      <c r="I987" s="631"/>
      <c r="J987" s="631">
        <f t="shared" si="402"/>
        <v>1.111111111</v>
      </c>
    </row>
    <row r="988" ht="15.75" customHeight="1">
      <c r="A988" s="408" t="s">
        <v>334</v>
      </c>
      <c r="B988" s="408" t="s">
        <v>335</v>
      </c>
      <c r="C988" s="632">
        <v>43661.0</v>
      </c>
      <c r="E988" s="408">
        <v>51.0</v>
      </c>
      <c r="G988" s="408">
        <v>35.0</v>
      </c>
      <c r="H988" s="631">
        <f t="shared" si="62"/>
        <v>10.55555556</v>
      </c>
      <c r="I988" s="631"/>
      <c r="J988" s="631">
        <f t="shared" si="402"/>
        <v>1.666666667</v>
      </c>
    </row>
    <row r="989" ht="15.75" customHeight="1">
      <c r="A989" s="408" t="s">
        <v>334</v>
      </c>
      <c r="B989" s="408" t="s">
        <v>335</v>
      </c>
      <c r="C989" s="632">
        <v>43662.0</v>
      </c>
      <c r="E989" s="408">
        <v>51.0</v>
      </c>
      <c r="G989" s="408">
        <v>38.0</v>
      </c>
      <c r="H989" s="631">
        <f t="shared" si="62"/>
        <v>10.55555556</v>
      </c>
      <c r="I989" s="631"/>
      <c r="J989" s="631">
        <f t="shared" si="402"/>
        <v>3.333333333</v>
      </c>
      <c r="K989" s="633"/>
    </row>
    <row r="990" ht="15.75" customHeight="1">
      <c r="A990" s="408" t="s">
        <v>334</v>
      </c>
      <c r="B990" s="408" t="s">
        <v>335</v>
      </c>
      <c r="C990" s="632">
        <v>43663.0</v>
      </c>
      <c r="D990" s="408">
        <v>0.39</v>
      </c>
      <c r="E990" s="408">
        <v>51.0</v>
      </c>
      <c r="G990" s="408">
        <v>45.0</v>
      </c>
      <c r="H990" s="631">
        <f t="shared" si="62"/>
        <v>10.55555556</v>
      </c>
      <c r="I990" s="631"/>
      <c r="J990" s="631">
        <f t="shared" si="402"/>
        <v>7.222222222</v>
      </c>
    </row>
    <row r="991" ht="15.75" customHeight="1">
      <c r="A991" s="408" t="s">
        <v>334</v>
      </c>
      <c r="B991" s="408" t="s">
        <v>335</v>
      </c>
      <c r="C991" s="632">
        <v>43664.0</v>
      </c>
      <c r="D991" s="408">
        <v>0.0</v>
      </c>
      <c r="E991" s="408">
        <v>50.0</v>
      </c>
      <c r="G991" s="408">
        <v>38.0</v>
      </c>
      <c r="H991" s="631">
        <f t="shared" si="62"/>
        <v>10</v>
      </c>
      <c r="I991" s="631"/>
      <c r="J991" s="631">
        <f t="shared" si="402"/>
        <v>3.333333333</v>
      </c>
      <c r="K991" s="633"/>
    </row>
    <row r="992" ht="15.75" customHeight="1">
      <c r="A992" s="408" t="s">
        <v>334</v>
      </c>
      <c r="B992" s="408" t="s">
        <v>335</v>
      </c>
      <c r="C992" s="632">
        <v>43665.0</v>
      </c>
      <c r="E992" s="408">
        <v>49.0</v>
      </c>
      <c r="G992" s="408">
        <v>35.0</v>
      </c>
      <c r="H992" s="631">
        <f t="shared" si="62"/>
        <v>9.444444444</v>
      </c>
      <c r="I992" s="631"/>
      <c r="J992" s="631">
        <f t="shared" si="402"/>
        <v>1.666666667</v>
      </c>
    </row>
    <row r="993" ht="15.75" customHeight="1">
      <c r="A993" s="408" t="s">
        <v>334</v>
      </c>
      <c r="B993" s="408" t="s">
        <v>335</v>
      </c>
      <c r="C993" s="632">
        <v>43666.0</v>
      </c>
      <c r="E993" s="408">
        <v>47.0</v>
      </c>
      <c r="G993" s="408">
        <v>32.0</v>
      </c>
      <c r="H993" s="631">
        <f t="shared" si="62"/>
        <v>8.333333333</v>
      </c>
      <c r="I993" s="631"/>
      <c r="J993" s="631">
        <f t="shared" si="402"/>
        <v>0</v>
      </c>
    </row>
    <row r="994" ht="15.75" customHeight="1">
      <c r="A994" s="408" t="s">
        <v>334</v>
      </c>
      <c r="B994" s="408" t="s">
        <v>335</v>
      </c>
      <c r="C994" s="632">
        <v>43667.0</v>
      </c>
      <c r="E994" s="408">
        <v>49.0</v>
      </c>
      <c r="G994" s="408">
        <v>32.0</v>
      </c>
      <c r="H994" s="631">
        <f t="shared" si="62"/>
        <v>9.444444444</v>
      </c>
      <c r="I994" s="631"/>
      <c r="J994" s="631">
        <f t="shared" si="402"/>
        <v>0</v>
      </c>
    </row>
    <row r="995" ht="15.75" customHeight="1">
      <c r="A995" s="408" t="s">
        <v>334</v>
      </c>
      <c r="B995" s="408" t="s">
        <v>335</v>
      </c>
      <c r="C995" s="632">
        <v>43668.0</v>
      </c>
      <c r="E995" s="408">
        <v>49.0</v>
      </c>
      <c r="H995" s="631">
        <f t="shared" si="62"/>
        <v>9.444444444</v>
      </c>
      <c r="I995" s="631"/>
      <c r="J995" s="631"/>
    </row>
    <row r="996" ht="15.75" customHeight="1">
      <c r="A996" s="408" t="s">
        <v>334</v>
      </c>
      <c r="B996" s="408" t="s">
        <v>335</v>
      </c>
      <c r="C996" s="632">
        <v>43669.0</v>
      </c>
      <c r="E996" s="408">
        <v>49.0</v>
      </c>
      <c r="G996" s="408">
        <v>35.0</v>
      </c>
      <c r="H996" s="631">
        <f t="shared" si="62"/>
        <v>9.444444444</v>
      </c>
      <c r="I996" s="631"/>
      <c r="J996" s="631">
        <f>(G996-32)*5/9</f>
        <v>1.666666667</v>
      </c>
    </row>
    <row r="997" ht="15.75" customHeight="1">
      <c r="A997" s="408" t="s">
        <v>334</v>
      </c>
      <c r="B997" s="408" t="s">
        <v>335</v>
      </c>
      <c r="C997" s="632">
        <v>43670.0</v>
      </c>
      <c r="E997" s="408">
        <v>50.0</v>
      </c>
      <c r="H997" s="631">
        <f t="shared" si="62"/>
        <v>10</v>
      </c>
      <c r="I997" s="631"/>
      <c r="J997" s="631"/>
    </row>
    <row r="998" ht="15.75" customHeight="1">
      <c r="A998" s="408" t="s">
        <v>334</v>
      </c>
      <c r="B998" s="408" t="s">
        <v>335</v>
      </c>
      <c r="C998" s="632">
        <v>43671.0</v>
      </c>
      <c r="E998" s="408">
        <v>48.0</v>
      </c>
      <c r="G998" s="408">
        <v>32.0</v>
      </c>
      <c r="H998" s="631">
        <f t="shared" si="62"/>
        <v>8.888888889</v>
      </c>
      <c r="I998" s="631"/>
      <c r="J998" s="631">
        <f t="shared" ref="J998:J999" si="403">(G998-32)*5/9</f>
        <v>0</v>
      </c>
    </row>
    <row r="999" ht="15.75" customHeight="1">
      <c r="A999" s="408" t="s">
        <v>334</v>
      </c>
      <c r="B999" s="408" t="s">
        <v>335</v>
      </c>
      <c r="C999" s="632">
        <v>43672.0</v>
      </c>
      <c r="E999" s="408">
        <v>49.0</v>
      </c>
      <c r="G999" s="408">
        <v>29.0</v>
      </c>
      <c r="H999" s="631">
        <f t="shared" si="62"/>
        <v>9.444444444</v>
      </c>
      <c r="I999" s="631"/>
      <c r="J999" s="631">
        <f t="shared" si="403"/>
        <v>-1.666666667</v>
      </c>
    </row>
    <row r="1000" ht="15.75" customHeight="1">
      <c r="A1000" s="408" t="s">
        <v>334</v>
      </c>
      <c r="B1000" s="408" t="s">
        <v>335</v>
      </c>
      <c r="C1000" s="632">
        <v>43673.0</v>
      </c>
      <c r="E1000" s="408">
        <v>49.0</v>
      </c>
      <c r="H1000" s="631">
        <f t="shared" si="62"/>
        <v>9.444444444</v>
      </c>
      <c r="I1000" s="631"/>
      <c r="J1000" s="631"/>
    </row>
    <row r="1001" ht="15.75" customHeight="1">
      <c r="A1001" s="408" t="s">
        <v>334</v>
      </c>
      <c r="B1001" s="408" t="s">
        <v>335</v>
      </c>
      <c r="C1001" s="632">
        <v>43674.0</v>
      </c>
      <c r="E1001" s="408">
        <v>51.0</v>
      </c>
      <c r="G1001" s="408">
        <v>32.0</v>
      </c>
      <c r="H1001" s="631">
        <f t="shared" si="62"/>
        <v>10.55555556</v>
      </c>
      <c r="I1001" s="631"/>
      <c r="J1001" s="631">
        <f t="shared" ref="J1001:J1002" si="404">(G1001-32)*5/9</f>
        <v>0</v>
      </c>
    </row>
    <row r="1002" ht="15.75" customHeight="1">
      <c r="A1002" s="408" t="s">
        <v>334</v>
      </c>
      <c r="B1002" s="408" t="s">
        <v>335</v>
      </c>
      <c r="C1002" s="632">
        <v>43675.0</v>
      </c>
      <c r="E1002" s="408">
        <v>53.0</v>
      </c>
      <c r="G1002" s="408">
        <v>35.0</v>
      </c>
      <c r="H1002" s="631">
        <f t="shared" si="62"/>
        <v>11.66666667</v>
      </c>
      <c r="I1002" s="631"/>
      <c r="J1002" s="631">
        <f t="shared" si="404"/>
        <v>1.666666667</v>
      </c>
    </row>
    <row r="1003" ht="15.75" customHeight="1">
      <c r="A1003" s="408" t="s">
        <v>334</v>
      </c>
      <c r="B1003" s="408" t="s">
        <v>335</v>
      </c>
      <c r="C1003" s="632">
        <v>43676.0</v>
      </c>
      <c r="E1003" s="408">
        <v>50.0</v>
      </c>
      <c r="H1003" s="631">
        <f t="shared" si="62"/>
        <v>10</v>
      </c>
      <c r="I1003" s="631"/>
      <c r="J1003" s="631"/>
    </row>
    <row r="1004" ht="15.75" customHeight="1">
      <c r="A1004" s="408" t="s">
        <v>334</v>
      </c>
      <c r="B1004" s="408" t="s">
        <v>335</v>
      </c>
      <c r="C1004" s="632">
        <v>43677.0</v>
      </c>
      <c r="E1004" s="408">
        <v>49.0</v>
      </c>
      <c r="G1004" s="408">
        <v>29.0</v>
      </c>
      <c r="H1004" s="631">
        <f t="shared" si="62"/>
        <v>9.444444444</v>
      </c>
      <c r="I1004" s="631"/>
      <c r="J1004" s="631">
        <f t="shared" ref="J1004:J1009" si="405">(G1004-32)*5/9</f>
        <v>-1.666666667</v>
      </c>
    </row>
    <row r="1005" ht="15.75" customHeight="1">
      <c r="A1005" s="408" t="s">
        <v>334</v>
      </c>
      <c r="B1005" s="408" t="s">
        <v>335</v>
      </c>
      <c r="C1005" s="632">
        <v>43678.0</v>
      </c>
      <c r="E1005" s="408">
        <v>51.0</v>
      </c>
      <c r="G1005" s="408">
        <v>31.0</v>
      </c>
      <c r="H1005" s="631">
        <f t="shared" si="62"/>
        <v>10.55555556</v>
      </c>
      <c r="I1005" s="631"/>
      <c r="J1005" s="631">
        <f t="shared" si="405"/>
        <v>-0.5555555556</v>
      </c>
    </row>
    <row r="1006" ht="15.75" customHeight="1">
      <c r="A1006" s="408" t="s">
        <v>334</v>
      </c>
      <c r="B1006" s="408" t="s">
        <v>335</v>
      </c>
      <c r="C1006" s="632">
        <v>43679.0</v>
      </c>
      <c r="E1006" s="408">
        <v>52.0</v>
      </c>
      <c r="G1006" s="408">
        <v>34.0</v>
      </c>
      <c r="H1006" s="631">
        <f t="shared" si="62"/>
        <v>11.11111111</v>
      </c>
      <c r="I1006" s="631"/>
      <c r="J1006" s="631">
        <f t="shared" si="405"/>
        <v>1.111111111</v>
      </c>
    </row>
    <row r="1007" ht="15.75" customHeight="1">
      <c r="A1007" s="408" t="s">
        <v>334</v>
      </c>
      <c r="B1007" s="408" t="s">
        <v>335</v>
      </c>
      <c r="C1007" s="632">
        <v>43680.0</v>
      </c>
      <c r="E1007" s="408">
        <v>53.0</v>
      </c>
      <c r="G1007" s="408">
        <v>38.0</v>
      </c>
      <c r="H1007" s="631">
        <f t="shared" si="62"/>
        <v>11.66666667</v>
      </c>
      <c r="I1007" s="631"/>
      <c r="J1007" s="631">
        <f t="shared" si="405"/>
        <v>3.333333333</v>
      </c>
    </row>
    <row r="1008" ht="15.75" customHeight="1">
      <c r="A1008" s="408" t="s">
        <v>334</v>
      </c>
      <c r="B1008" s="408" t="s">
        <v>335</v>
      </c>
      <c r="C1008" s="632">
        <v>43681.0</v>
      </c>
      <c r="E1008" s="408">
        <v>51.0</v>
      </c>
      <c r="G1008" s="408">
        <v>35.0</v>
      </c>
      <c r="H1008" s="631">
        <f t="shared" si="62"/>
        <v>10.55555556</v>
      </c>
      <c r="I1008" s="631"/>
      <c r="J1008" s="631">
        <f t="shared" si="405"/>
        <v>1.666666667</v>
      </c>
    </row>
    <row r="1009" ht="15.75" customHeight="1">
      <c r="A1009" s="408" t="s">
        <v>334</v>
      </c>
      <c r="B1009" s="408" t="s">
        <v>335</v>
      </c>
      <c r="C1009" s="632">
        <v>43682.0</v>
      </c>
      <c r="E1009" s="408">
        <v>47.0</v>
      </c>
      <c r="G1009" s="408">
        <v>25.0</v>
      </c>
      <c r="H1009" s="631">
        <f t="shared" si="62"/>
        <v>8.333333333</v>
      </c>
      <c r="I1009" s="631"/>
      <c r="J1009" s="631">
        <f t="shared" si="405"/>
        <v>-3.888888889</v>
      </c>
    </row>
    <row r="1010" ht="15.75" customHeight="1">
      <c r="A1010" s="408" t="s">
        <v>334</v>
      </c>
      <c r="B1010" s="408" t="s">
        <v>335</v>
      </c>
      <c r="C1010" s="632">
        <v>43683.0</v>
      </c>
      <c r="E1010" s="408">
        <v>48.0</v>
      </c>
      <c r="H1010" s="631">
        <f t="shared" si="62"/>
        <v>8.888888889</v>
      </c>
      <c r="I1010" s="631"/>
      <c r="J1010" s="631"/>
    </row>
    <row r="1011" ht="15.75" customHeight="1">
      <c r="A1011" s="408" t="s">
        <v>334</v>
      </c>
      <c r="B1011" s="408" t="s">
        <v>335</v>
      </c>
      <c r="C1011" s="632">
        <v>43684.0</v>
      </c>
      <c r="E1011" s="408">
        <v>48.0</v>
      </c>
      <c r="G1011" s="408">
        <v>28.0</v>
      </c>
      <c r="H1011" s="631">
        <f t="shared" si="62"/>
        <v>8.888888889</v>
      </c>
      <c r="I1011" s="631"/>
      <c r="J1011" s="631">
        <f>(G1011-32)*5/9</f>
        <v>-2.222222222</v>
      </c>
    </row>
    <row r="1012" ht="15.75" customHeight="1">
      <c r="A1012" s="408" t="s">
        <v>334</v>
      </c>
      <c r="B1012" s="408" t="s">
        <v>335</v>
      </c>
      <c r="C1012" s="632">
        <v>43685.0</v>
      </c>
      <c r="E1012" s="408">
        <v>48.0</v>
      </c>
      <c r="H1012" s="631">
        <f t="shared" si="62"/>
        <v>8.888888889</v>
      </c>
      <c r="I1012" s="631"/>
      <c r="J1012" s="631"/>
    </row>
    <row r="1013" ht="15.75" customHeight="1">
      <c r="A1013" s="408" t="s">
        <v>334</v>
      </c>
      <c r="B1013" s="408" t="s">
        <v>335</v>
      </c>
      <c r="C1013" s="632">
        <v>43686.0</v>
      </c>
      <c r="E1013" s="408">
        <v>49.0</v>
      </c>
      <c r="H1013" s="631">
        <f t="shared" si="62"/>
        <v>9.444444444</v>
      </c>
      <c r="I1013" s="631"/>
      <c r="J1013" s="631"/>
    </row>
    <row r="1014" ht="15.75" customHeight="1">
      <c r="A1014" s="408" t="s">
        <v>334</v>
      </c>
      <c r="B1014" s="408" t="s">
        <v>335</v>
      </c>
      <c r="C1014" s="632">
        <v>43687.0</v>
      </c>
      <c r="E1014" s="408">
        <v>49.0</v>
      </c>
      <c r="F1014" s="408">
        <v>69.0</v>
      </c>
      <c r="G1014" s="408">
        <v>32.0</v>
      </c>
      <c r="H1014" s="631">
        <f t="shared" si="62"/>
        <v>9.444444444</v>
      </c>
      <c r="I1014" s="631">
        <f t="shared" ref="I1014:J1014" si="406">(F1014-32)*5/9</f>
        <v>20.55555556</v>
      </c>
      <c r="J1014" s="631">
        <f t="shared" si="406"/>
        <v>0</v>
      </c>
    </row>
    <row r="1015" ht="15.75" customHeight="1">
      <c r="A1015" s="408" t="s">
        <v>334</v>
      </c>
      <c r="B1015" s="408" t="s">
        <v>335</v>
      </c>
      <c r="C1015" s="632">
        <v>43688.0</v>
      </c>
      <c r="E1015" s="408">
        <v>49.0</v>
      </c>
      <c r="G1015" s="408">
        <v>30.0</v>
      </c>
      <c r="H1015" s="631">
        <f t="shared" si="62"/>
        <v>9.444444444</v>
      </c>
      <c r="I1015" s="631"/>
      <c r="J1015" s="631">
        <f t="shared" ref="J1015:J1019" si="407">(G1015-32)*5/9</f>
        <v>-1.111111111</v>
      </c>
    </row>
    <row r="1016" ht="15.75" customHeight="1">
      <c r="A1016" s="408" t="s">
        <v>334</v>
      </c>
      <c r="B1016" s="408" t="s">
        <v>335</v>
      </c>
      <c r="C1016" s="632">
        <v>43689.0</v>
      </c>
      <c r="E1016" s="408">
        <v>51.0</v>
      </c>
      <c r="G1016" s="408">
        <v>33.0</v>
      </c>
      <c r="H1016" s="631">
        <f t="shared" si="62"/>
        <v>10.55555556</v>
      </c>
      <c r="I1016" s="631"/>
      <c r="J1016" s="631">
        <f t="shared" si="407"/>
        <v>0.5555555556</v>
      </c>
    </row>
    <row r="1017" ht="15.75" customHeight="1">
      <c r="A1017" s="408" t="s">
        <v>334</v>
      </c>
      <c r="B1017" s="408" t="s">
        <v>335</v>
      </c>
      <c r="C1017" s="632">
        <v>43690.0</v>
      </c>
      <c r="E1017" s="408">
        <v>49.0</v>
      </c>
      <c r="G1017" s="408">
        <v>34.0</v>
      </c>
      <c r="H1017" s="631">
        <f t="shared" si="62"/>
        <v>9.444444444</v>
      </c>
      <c r="I1017" s="631"/>
      <c r="J1017" s="631">
        <f t="shared" si="407"/>
        <v>1.111111111</v>
      </c>
    </row>
    <row r="1018" ht="15.75" customHeight="1">
      <c r="A1018" s="408" t="s">
        <v>334</v>
      </c>
      <c r="B1018" s="408" t="s">
        <v>335</v>
      </c>
      <c r="C1018" s="632">
        <v>43691.0</v>
      </c>
      <c r="E1018" s="408">
        <v>52.0</v>
      </c>
      <c r="G1018" s="408">
        <v>35.0</v>
      </c>
      <c r="H1018" s="631">
        <f t="shared" si="62"/>
        <v>11.11111111</v>
      </c>
      <c r="I1018" s="631"/>
      <c r="J1018" s="631">
        <f t="shared" si="407"/>
        <v>1.666666667</v>
      </c>
    </row>
    <row r="1019" ht="15.75" customHeight="1">
      <c r="A1019" s="408" t="s">
        <v>334</v>
      </c>
      <c r="B1019" s="408" t="s">
        <v>335</v>
      </c>
      <c r="C1019" s="632">
        <v>43692.0</v>
      </c>
      <c r="E1019" s="408">
        <v>50.0</v>
      </c>
      <c r="G1019" s="408">
        <v>33.0</v>
      </c>
      <c r="H1019" s="631">
        <f t="shared" si="62"/>
        <v>10</v>
      </c>
      <c r="I1019" s="631"/>
      <c r="J1019" s="631">
        <f t="shared" si="407"/>
        <v>0.5555555556</v>
      </c>
    </row>
    <row r="1020" ht="15.75" customHeight="1">
      <c r="A1020" s="408" t="s">
        <v>334</v>
      </c>
      <c r="B1020" s="408" t="s">
        <v>335</v>
      </c>
      <c r="C1020" s="632">
        <v>43693.0</v>
      </c>
      <c r="E1020" s="408">
        <v>51.0</v>
      </c>
      <c r="H1020" s="631">
        <f t="shared" si="62"/>
        <v>10.55555556</v>
      </c>
      <c r="I1020" s="631"/>
      <c r="J1020" s="631"/>
    </row>
    <row r="1021" ht="15.75" customHeight="1">
      <c r="A1021" s="408" t="s">
        <v>334</v>
      </c>
      <c r="B1021" s="408" t="s">
        <v>335</v>
      </c>
      <c r="C1021" s="632">
        <v>43694.0</v>
      </c>
      <c r="E1021" s="408">
        <v>52.0</v>
      </c>
      <c r="H1021" s="631">
        <f t="shared" si="62"/>
        <v>11.11111111</v>
      </c>
      <c r="I1021" s="631"/>
      <c r="J1021" s="631"/>
    </row>
    <row r="1022" ht="15.75" customHeight="1">
      <c r="A1022" s="408" t="s">
        <v>334</v>
      </c>
      <c r="B1022" s="408" t="s">
        <v>335</v>
      </c>
      <c r="C1022" s="632">
        <v>43695.0</v>
      </c>
      <c r="E1022" s="408">
        <v>54.0</v>
      </c>
      <c r="G1022" s="408">
        <v>36.0</v>
      </c>
      <c r="H1022" s="631">
        <f t="shared" si="62"/>
        <v>12.22222222</v>
      </c>
      <c r="I1022" s="631"/>
      <c r="J1022" s="631">
        <f>(G1022-32)*5/9</f>
        <v>2.222222222</v>
      </c>
    </row>
    <row r="1023" ht="15.75" customHeight="1">
      <c r="A1023" s="408" t="s">
        <v>334</v>
      </c>
      <c r="B1023" s="408" t="s">
        <v>335</v>
      </c>
      <c r="C1023" s="632">
        <v>43696.0</v>
      </c>
      <c r="E1023" s="408">
        <v>53.0</v>
      </c>
      <c r="H1023" s="631">
        <f t="shared" si="62"/>
        <v>11.66666667</v>
      </c>
      <c r="I1023" s="631"/>
      <c r="J1023" s="631"/>
    </row>
    <row r="1024" ht="15.75" customHeight="1">
      <c r="A1024" s="408" t="s">
        <v>334</v>
      </c>
      <c r="B1024" s="408" t="s">
        <v>335</v>
      </c>
      <c r="C1024" s="632">
        <v>43697.0</v>
      </c>
      <c r="E1024" s="408">
        <v>54.0</v>
      </c>
      <c r="F1024" s="408">
        <v>73.0</v>
      </c>
      <c r="G1024" s="408">
        <v>40.0</v>
      </c>
      <c r="H1024" s="631">
        <f t="shared" si="62"/>
        <v>12.22222222</v>
      </c>
      <c r="I1024" s="631">
        <f t="shared" ref="I1024:J1024" si="408">(F1024-32)*5/9</f>
        <v>22.77777778</v>
      </c>
      <c r="J1024" s="631">
        <f t="shared" si="408"/>
        <v>4.444444444</v>
      </c>
    </row>
    <row r="1025" ht="15.75" customHeight="1">
      <c r="A1025" s="408" t="s">
        <v>334</v>
      </c>
      <c r="B1025" s="408" t="s">
        <v>335</v>
      </c>
      <c r="C1025" s="632">
        <v>43698.0</v>
      </c>
      <c r="E1025" s="408">
        <v>53.0</v>
      </c>
      <c r="G1025" s="408">
        <v>39.0</v>
      </c>
      <c r="H1025" s="631">
        <f t="shared" si="62"/>
        <v>11.66666667</v>
      </c>
      <c r="I1025" s="631"/>
      <c r="J1025" s="631">
        <f t="shared" ref="J1025:J1026" si="409">(G1025-32)*5/9</f>
        <v>3.888888889</v>
      </c>
    </row>
    <row r="1026" ht="15.75" customHeight="1">
      <c r="A1026" s="408" t="s">
        <v>334</v>
      </c>
      <c r="B1026" s="408" t="s">
        <v>335</v>
      </c>
      <c r="C1026" s="632">
        <v>43699.0</v>
      </c>
      <c r="E1026" s="408">
        <v>53.0</v>
      </c>
      <c r="G1026" s="408">
        <v>39.0</v>
      </c>
      <c r="H1026" s="631">
        <f t="shared" si="62"/>
        <v>11.66666667</v>
      </c>
      <c r="I1026" s="631"/>
      <c r="J1026" s="631">
        <f t="shared" si="409"/>
        <v>3.888888889</v>
      </c>
    </row>
    <row r="1027" ht="15.75" customHeight="1">
      <c r="A1027" s="408" t="s">
        <v>334</v>
      </c>
      <c r="B1027" s="408" t="s">
        <v>335</v>
      </c>
      <c r="C1027" s="632">
        <v>43700.0</v>
      </c>
      <c r="E1027" s="408">
        <v>51.0</v>
      </c>
      <c r="H1027" s="631">
        <f t="shared" si="62"/>
        <v>10.55555556</v>
      </c>
      <c r="I1027" s="631"/>
      <c r="J1027" s="631"/>
    </row>
    <row r="1028" ht="15.75" customHeight="1">
      <c r="A1028" s="408" t="s">
        <v>334</v>
      </c>
      <c r="B1028" s="408" t="s">
        <v>335</v>
      </c>
      <c r="C1028" s="632">
        <v>43701.0</v>
      </c>
      <c r="E1028" s="408">
        <v>52.0</v>
      </c>
      <c r="G1028" s="408">
        <v>35.0</v>
      </c>
      <c r="H1028" s="631">
        <f t="shared" si="62"/>
        <v>11.11111111</v>
      </c>
      <c r="I1028" s="631"/>
      <c r="J1028" s="631">
        <f t="shared" ref="J1028:J1031" si="410">(G1028-32)*5/9</f>
        <v>1.666666667</v>
      </c>
    </row>
    <row r="1029" ht="15.75" customHeight="1">
      <c r="A1029" s="408" t="s">
        <v>334</v>
      </c>
      <c r="B1029" s="408" t="s">
        <v>335</v>
      </c>
      <c r="C1029" s="632">
        <v>43702.0</v>
      </c>
      <c r="E1029" s="408">
        <v>52.0</v>
      </c>
      <c r="G1029" s="408">
        <v>36.0</v>
      </c>
      <c r="H1029" s="631">
        <f t="shared" si="62"/>
        <v>11.11111111</v>
      </c>
      <c r="I1029" s="631"/>
      <c r="J1029" s="631">
        <f t="shared" si="410"/>
        <v>2.222222222</v>
      </c>
    </row>
    <row r="1030" ht="15.75" customHeight="1">
      <c r="A1030" s="408" t="s">
        <v>334</v>
      </c>
      <c r="B1030" s="408" t="s">
        <v>335</v>
      </c>
      <c r="C1030" s="632">
        <v>43703.0</v>
      </c>
      <c r="E1030" s="408">
        <v>51.0</v>
      </c>
      <c r="G1030" s="408">
        <v>36.0</v>
      </c>
      <c r="H1030" s="631">
        <f t="shared" si="62"/>
        <v>10.55555556</v>
      </c>
      <c r="I1030" s="631"/>
      <c r="J1030" s="631">
        <f t="shared" si="410"/>
        <v>2.222222222</v>
      </c>
    </row>
    <row r="1031" ht="15.75" customHeight="1">
      <c r="A1031" s="408" t="s">
        <v>334</v>
      </c>
      <c r="B1031" s="408" t="s">
        <v>335</v>
      </c>
      <c r="C1031" s="632">
        <v>43704.0</v>
      </c>
      <c r="E1031" s="408">
        <v>52.0</v>
      </c>
      <c r="G1031" s="408">
        <v>35.0</v>
      </c>
      <c r="H1031" s="631">
        <f t="shared" si="62"/>
        <v>11.11111111</v>
      </c>
      <c r="I1031" s="631"/>
      <c r="J1031" s="631">
        <f t="shared" si="410"/>
        <v>1.666666667</v>
      </c>
    </row>
    <row r="1032" ht="15.75" customHeight="1">
      <c r="A1032" s="408" t="s">
        <v>334</v>
      </c>
      <c r="B1032" s="408" t="s">
        <v>335</v>
      </c>
      <c r="C1032" s="632">
        <v>43705.0</v>
      </c>
      <c r="E1032" s="408">
        <v>51.0</v>
      </c>
      <c r="H1032" s="631">
        <f t="shared" si="62"/>
        <v>10.55555556</v>
      </c>
      <c r="I1032" s="631"/>
      <c r="J1032" s="631"/>
    </row>
    <row r="1033" ht="15.75" customHeight="1">
      <c r="A1033" s="408" t="s">
        <v>334</v>
      </c>
      <c r="B1033" s="408" t="s">
        <v>335</v>
      </c>
      <c r="C1033" s="632">
        <v>43706.0</v>
      </c>
      <c r="E1033" s="408">
        <v>53.0</v>
      </c>
      <c r="H1033" s="631">
        <f t="shared" si="62"/>
        <v>11.66666667</v>
      </c>
      <c r="I1033" s="631"/>
      <c r="J1033" s="631"/>
    </row>
    <row r="1034" ht="15.75" customHeight="1">
      <c r="A1034" s="408" t="s">
        <v>334</v>
      </c>
      <c r="B1034" s="408" t="s">
        <v>335</v>
      </c>
      <c r="C1034" s="632">
        <v>43707.0</v>
      </c>
      <c r="E1034" s="408">
        <v>52.0</v>
      </c>
      <c r="G1034" s="408">
        <v>33.0</v>
      </c>
      <c r="H1034" s="631">
        <f t="shared" si="62"/>
        <v>11.11111111</v>
      </c>
      <c r="I1034" s="631"/>
      <c r="J1034" s="631">
        <f t="shared" ref="J1034:J1039" si="411">(G1034-32)*5/9</f>
        <v>0.5555555556</v>
      </c>
    </row>
    <row r="1035" ht="15.75" customHeight="1">
      <c r="A1035" s="408" t="s">
        <v>334</v>
      </c>
      <c r="B1035" s="408" t="s">
        <v>335</v>
      </c>
      <c r="C1035" s="632">
        <v>43708.0</v>
      </c>
      <c r="E1035" s="408">
        <v>53.0</v>
      </c>
      <c r="G1035" s="408">
        <v>37.0</v>
      </c>
      <c r="H1035" s="631">
        <f t="shared" si="62"/>
        <v>11.66666667</v>
      </c>
      <c r="I1035" s="631"/>
      <c r="J1035" s="631">
        <f t="shared" si="411"/>
        <v>2.777777778</v>
      </c>
    </row>
    <row r="1036" ht="15.75" customHeight="1">
      <c r="A1036" s="408" t="s">
        <v>334</v>
      </c>
      <c r="B1036" s="408" t="s">
        <v>335</v>
      </c>
      <c r="C1036" s="632">
        <v>43709.0</v>
      </c>
      <c r="E1036" s="408">
        <v>52.0</v>
      </c>
      <c r="G1036" s="408">
        <v>29.0</v>
      </c>
      <c r="H1036" s="631">
        <f t="shared" si="62"/>
        <v>11.11111111</v>
      </c>
      <c r="I1036" s="631"/>
      <c r="J1036" s="631">
        <f t="shared" si="411"/>
        <v>-1.666666667</v>
      </c>
    </row>
    <row r="1037" ht="15.75" customHeight="1">
      <c r="A1037" s="408" t="s">
        <v>334</v>
      </c>
      <c r="B1037" s="408" t="s">
        <v>335</v>
      </c>
      <c r="C1037" s="632">
        <v>43710.0</v>
      </c>
      <c r="E1037" s="408">
        <v>57.0</v>
      </c>
      <c r="G1037" s="408">
        <v>41.0</v>
      </c>
      <c r="H1037" s="631">
        <f t="shared" si="62"/>
        <v>13.88888889</v>
      </c>
      <c r="I1037" s="631"/>
      <c r="J1037" s="631">
        <f t="shared" si="411"/>
        <v>5</v>
      </c>
    </row>
    <row r="1038" ht="15.75" customHeight="1">
      <c r="A1038" s="408" t="s">
        <v>334</v>
      </c>
      <c r="B1038" s="408" t="s">
        <v>335</v>
      </c>
      <c r="C1038" s="632">
        <v>43711.0</v>
      </c>
      <c r="E1038" s="408">
        <v>55.0</v>
      </c>
      <c r="G1038" s="408">
        <v>43.0</v>
      </c>
      <c r="H1038" s="631">
        <f t="shared" si="62"/>
        <v>12.77777778</v>
      </c>
      <c r="I1038" s="631"/>
      <c r="J1038" s="631">
        <f t="shared" si="411"/>
        <v>6.111111111</v>
      </c>
    </row>
    <row r="1039" ht="15.75" customHeight="1">
      <c r="A1039" s="408" t="s">
        <v>334</v>
      </c>
      <c r="B1039" s="408" t="s">
        <v>335</v>
      </c>
      <c r="C1039" s="632">
        <v>43712.0</v>
      </c>
      <c r="E1039" s="408">
        <v>52.0</v>
      </c>
      <c r="G1039" s="408">
        <v>43.0</v>
      </c>
      <c r="H1039" s="631">
        <f t="shared" si="62"/>
        <v>11.11111111</v>
      </c>
      <c r="I1039" s="631"/>
      <c r="J1039" s="631">
        <f t="shared" si="411"/>
        <v>6.111111111</v>
      </c>
    </row>
    <row r="1040" ht="15.75" customHeight="1">
      <c r="A1040" s="408" t="s">
        <v>334</v>
      </c>
      <c r="B1040" s="408" t="s">
        <v>335</v>
      </c>
      <c r="C1040" s="632">
        <v>43713.0</v>
      </c>
      <c r="E1040" s="408">
        <v>53.0</v>
      </c>
      <c r="H1040" s="631">
        <f t="shared" si="62"/>
        <v>11.66666667</v>
      </c>
      <c r="I1040" s="631"/>
      <c r="J1040" s="631"/>
    </row>
    <row r="1041" ht="15.75" customHeight="1">
      <c r="A1041" s="408" t="s">
        <v>334</v>
      </c>
      <c r="B1041" s="408" t="s">
        <v>335</v>
      </c>
      <c r="C1041" s="632">
        <v>43714.0</v>
      </c>
      <c r="E1041" s="408">
        <v>51.0</v>
      </c>
      <c r="G1041" s="408">
        <v>40.0</v>
      </c>
      <c r="H1041" s="631">
        <f t="shared" si="62"/>
        <v>10.55555556</v>
      </c>
      <c r="I1041" s="631"/>
      <c r="J1041" s="631">
        <f>(G1041-32)*5/9</f>
        <v>4.444444444</v>
      </c>
    </row>
    <row r="1042" ht="15.75" customHeight="1">
      <c r="A1042" s="408" t="s">
        <v>334</v>
      </c>
      <c r="B1042" s="408" t="s">
        <v>335</v>
      </c>
      <c r="C1042" s="632">
        <v>43715.0</v>
      </c>
      <c r="E1042" s="408">
        <v>49.0</v>
      </c>
      <c r="H1042" s="631">
        <f t="shared" si="62"/>
        <v>9.444444444</v>
      </c>
      <c r="I1042" s="631"/>
      <c r="J1042" s="631"/>
    </row>
    <row r="1043" ht="15.75" customHeight="1">
      <c r="A1043" s="408" t="s">
        <v>334</v>
      </c>
      <c r="B1043" s="408" t="s">
        <v>335</v>
      </c>
      <c r="C1043" s="632">
        <v>43716.0</v>
      </c>
      <c r="E1043" s="408">
        <v>50.0</v>
      </c>
      <c r="G1043" s="408">
        <v>35.0</v>
      </c>
      <c r="H1043" s="631">
        <f t="shared" si="62"/>
        <v>10</v>
      </c>
      <c r="I1043" s="631"/>
      <c r="J1043" s="631">
        <f t="shared" ref="J1043:J1051" si="412">(G1043-32)*5/9</f>
        <v>1.666666667</v>
      </c>
    </row>
    <row r="1044" ht="15.75" customHeight="1">
      <c r="A1044" s="408" t="s">
        <v>334</v>
      </c>
      <c r="B1044" s="408" t="s">
        <v>335</v>
      </c>
      <c r="C1044" s="632">
        <v>43717.0</v>
      </c>
      <c r="E1044" s="408">
        <v>53.0</v>
      </c>
      <c r="G1044" s="408">
        <v>35.0</v>
      </c>
      <c r="H1044" s="631">
        <f t="shared" si="62"/>
        <v>11.66666667</v>
      </c>
      <c r="I1044" s="631"/>
      <c r="J1044" s="631">
        <f t="shared" si="412"/>
        <v>1.666666667</v>
      </c>
    </row>
    <row r="1045" ht="15.75" customHeight="1">
      <c r="A1045" s="408" t="s">
        <v>334</v>
      </c>
      <c r="B1045" s="408" t="s">
        <v>335</v>
      </c>
      <c r="C1045" s="632">
        <v>43718.0</v>
      </c>
      <c r="E1045" s="408">
        <v>52.0</v>
      </c>
      <c r="G1045" s="408">
        <v>36.0</v>
      </c>
      <c r="H1045" s="631">
        <f t="shared" si="62"/>
        <v>11.11111111</v>
      </c>
      <c r="I1045" s="631"/>
      <c r="J1045" s="631">
        <f t="shared" si="412"/>
        <v>2.222222222</v>
      </c>
    </row>
    <row r="1046" ht="15.75" customHeight="1">
      <c r="A1046" s="408" t="s">
        <v>334</v>
      </c>
      <c r="B1046" s="408" t="s">
        <v>335</v>
      </c>
      <c r="C1046" s="632">
        <v>43719.0</v>
      </c>
      <c r="D1046" s="408">
        <v>0.0</v>
      </c>
      <c r="E1046" s="408">
        <v>51.0</v>
      </c>
      <c r="G1046" s="408">
        <v>38.0</v>
      </c>
      <c r="H1046" s="631">
        <f t="shared" si="62"/>
        <v>10.55555556</v>
      </c>
      <c r="I1046" s="631"/>
      <c r="J1046" s="631">
        <f t="shared" si="412"/>
        <v>3.333333333</v>
      </c>
    </row>
    <row r="1047" ht="15.75" customHeight="1">
      <c r="A1047" s="408" t="s">
        <v>334</v>
      </c>
      <c r="B1047" s="408" t="s">
        <v>335</v>
      </c>
      <c r="C1047" s="632">
        <v>43720.0</v>
      </c>
      <c r="E1047" s="408">
        <v>55.0</v>
      </c>
      <c r="G1047" s="408">
        <v>44.0</v>
      </c>
      <c r="H1047" s="631">
        <f t="shared" si="62"/>
        <v>12.77777778</v>
      </c>
      <c r="I1047" s="631"/>
      <c r="J1047" s="631">
        <f t="shared" si="412"/>
        <v>6.666666667</v>
      </c>
    </row>
    <row r="1048" ht="15.75" customHeight="1">
      <c r="A1048" s="408" t="s">
        <v>334</v>
      </c>
      <c r="B1048" s="408" t="s">
        <v>335</v>
      </c>
      <c r="C1048" s="632">
        <v>43721.0</v>
      </c>
      <c r="E1048" s="408">
        <v>53.0</v>
      </c>
      <c r="G1048" s="408">
        <v>43.0</v>
      </c>
      <c r="H1048" s="631">
        <f t="shared" si="62"/>
        <v>11.66666667</v>
      </c>
      <c r="I1048" s="631"/>
      <c r="J1048" s="631">
        <f t="shared" si="412"/>
        <v>6.111111111</v>
      </c>
    </row>
    <row r="1049" ht="15.75" customHeight="1">
      <c r="A1049" s="408" t="s">
        <v>334</v>
      </c>
      <c r="B1049" s="408" t="s">
        <v>335</v>
      </c>
      <c r="C1049" s="632">
        <v>43722.0</v>
      </c>
      <c r="E1049" s="408">
        <v>53.0</v>
      </c>
      <c r="G1049" s="408">
        <v>37.0</v>
      </c>
      <c r="H1049" s="631">
        <f t="shared" si="62"/>
        <v>11.66666667</v>
      </c>
      <c r="I1049" s="631"/>
      <c r="J1049" s="631">
        <f t="shared" si="412"/>
        <v>2.777777778</v>
      </c>
    </row>
    <row r="1050" ht="15.75" customHeight="1">
      <c r="A1050" s="408" t="s">
        <v>334</v>
      </c>
      <c r="B1050" s="408" t="s">
        <v>335</v>
      </c>
      <c r="C1050" s="632">
        <v>43723.0</v>
      </c>
      <c r="E1050" s="408">
        <v>54.0</v>
      </c>
      <c r="G1050" s="408">
        <v>36.0</v>
      </c>
      <c r="H1050" s="631">
        <f t="shared" si="62"/>
        <v>12.22222222</v>
      </c>
      <c r="I1050" s="631"/>
      <c r="J1050" s="631">
        <f t="shared" si="412"/>
        <v>2.222222222</v>
      </c>
    </row>
    <row r="1051" ht="15.75" customHeight="1">
      <c r="A1051" s="408" t="s">
        <v>334</v>
      </c>
      <c r="B1051" s="408" t="s">
        <v>335</v>
      </c>
      <c r="C1051" s="632">
        <v>43724.0</v>
      </c>
      <c r="E1051" s="408">
        <v>56.0</v>
      </c>
      <c r="G1051" s="408">
        <v>38.0</v>
      </c>
      <c r="H1051" s="631">
        <f t="shared" si="62"/>
        <v>13.33333333</v>
      </c>
      <c r="I1051" s="631"/>
      <c r="J1051" s="631">
        <f t="shared" si="412"/>
        <v>3.333333333</v>
      </c>
    </row>
    <row r="1052" ht="15.75" customHeight="1">
      <c r="A1052" s="408" t="s">
        <v>334</v>
      </c>
      <c r="B1052" s="408" t="s">
        <v>335</v>
      </c>
      <c r="C1052" s="632">
        <v>43725.0</v>
      </c>
      <c r="E1052" s="408">
        <v>54.0</v>
      </c>
      <c r="H1052" s="631">
        <f t="shared" si="62"/>
        <v>12.22222222</v>
      </c>
      <c r="I1052" s="631"/>
      <c r="J1052" s="631"/>
    </row>
    <row r="1053" ht="15.75" customHeight="1">
      <c r="A1053" s="408" t="s">
        <v>334</v>
      </c>
      <c r="B1053" s="408" t="s">
        <v>335</v>
      </c>
      <c r="C1053" s="632">
        <v>43726.0</v>
      </c>
      <c r="E1053" s="408">
        <v>59.0</v>
      </c>
      <c r="G1053" s="408">
        <v>39.0</v>
      </c>
      <c r="H1053" s="631">
        <f t="shared" si="62"/>
        <v>15</v>
      </c>
      <c r="I1053" s="631"/>
      <c r="J1053" s="631">
        <f t="shared" ref="J1053:J1055" si="413">(G1053-32)*5/9</f>
        <v>3.888888889</v>
      </c>
    </row>
    <row r="1054" ht="15.75" customHeight="1">
      <c r="A1054" s="408" t="s">
        <v>334</v>
      </c>
      <c r="B1054" s="408" t="s">
        <v>335</v>
      </c>
      <c r="C1054" s="632">
        <v>43727.0</v>
      </c>
      <c r="E1054" s="408">
        <v>58.0</v>
      </c>
      <c r="G1054" s="408">
        <v>47.0</v>
      </c>
      <c r="H1054" s="631">
        <f t="shared" si="62"/>
        <v>14.44444444</v>
      </c>
      <c r="I1054" s="631"/>
      <c r="J1054" s="631">
        <f t="shared" si="413"/>
        <v>8.333333333</v>
      </c>
    </row>
    <row r="1055" ht="15.75" customHeight="1">
      <c r="A1055" s="408" t="s">
        <v>334</v>
      </c>
      <c r="B1055" s="408" t="s">
        <v>335</v>
      </c>
      <c r="C1055" s="632">
        <v>43728.0</v>
      </c>
      <c r="E1055" s="408">
        <v>59.0</v>
      </c>
      <c r="G1055" s="408">
        <v>49.0</v>
      </c>
      <c r="H1055" s="631">
        <f t="shared" si="62"/>
        <v>15</v>
      </c>
      <c r="I1055" s="631"/>
      <c r="J1055" s="631">
        <f t="shared" si="413"/>
        <v>9.444444444</v>
      </c>
    </row>
    <row r="1056" ht="15.75" customHeight="1">
      <c r="A1056" s="408" t="s">
        <v>334</v>
      </c>
      <c r="B1056" s="408" t="s">
        <v>335</v>
      </c>
      <c r="C1056" s="632">
        <v>43729.0</v>
      </c>
      <c r="D1056" s="408">
        <v>0.12</v>
      </c>
      <c r="E1056" s="408">
        <v>57.0</v>
      </c>
      <c r="F1056" s="408">
        <v>74.0</v>
      </c>
      <c r="G1056" s="408">
        <v>46.0</v>
      </c>
      <c r="H1056" s="631">
        <f t="shared" si="62"/>
        <v>13.88888889</v>
      </c>
      <c r="I1056" s="631">
        <f t="shared" ref="I1056:J1056" si="414">(F1056-32)*5/9</f>
        <v>23.33333333</v>
      </c>
      <c r="J1056" s="631">
        <f t="shared" si="414"/>
        <v>7.777777778</v>
      </c>
    </row>
    <row r="1057" ht="15.75" customHeight="1">
      <c r="A1057" s="408" t="s">
        <v>334</v>
      </c>
      <c r="B1057" s="408" t="s">
        <v>335</v>
      </c>
      <c r="C1057" s="632">
        <v>43730.0</v>
      </c>
      <c r="D1057" s="408">
        <v>0.12</v>
      </c>
      <c r="E1057" s="408">
        <v>55.0</v>
      </c>
      <c r="G1057" s="408">
        <v>46.0</v>
      </c>
      <c r="H1057" s="631">
        <f t="shared" si="62"/>
        <v>12.77777778</v>
      </c>
      <c r="I1057" s="631"/>
      <c r="J1057" s="631">
        <f t="shared" ref="J1057:J1058" si="415">(G1057-32)*5/9</f>
        <v>7.777777778</v>
      </c>
    </row>
    <row r="1058" ht="15.75" customHeight="1">
      <c r="A1058" s="408" t="s">
        <v>334</v>
      </c>
      <c r="B1058" s="408" t="s">
        <v>335</v>
      </c>
      <c r="C1058" s="632">
        <v>43731.0</v>
      </c>
      <c r="D1058" s="408">
        <v>0.0</v>
      </c>
      <c r="E1058" s="408">
        <v>55.0</v>
      </c>
      <c r="G1058" s="408">
        <v>39.0</v>
      </c>
      <c r="H1058" s="631">
        <f t="shared" si="62"/>
        <v>12.77777778</v>
      </c>
      <c r="I1058" s="631"/>
      <c r="J1058" s="631">
        <f t="shared" si="415"/>
        <v>3.888888889</v>
      </c>
    </row>
    <row r="1059" ht="15.75" customHeight="1">
      <c r="A1059" s="408" t="s">
        <v>334</v>
      </c>
      <c r="B1059" s="408" t="s">
        <v>335</v>
      </c>
      <c r="C1059" s="632">
        <v>43732.0</v>
      </c>
      <c r="E1059" s="408">
        <v>54.0</v>
      </c>
      <c r="H1059" s="631">
        <f t="shared" si="62"/>
        <v>12.22222222</v>
      </c>
      <c r="I1059" s="631"/>
      <c r="J1059" s="631"/>
    </row>
    <row r="1060" ht="15.75" customHeight="1">
      <c r="A1060" s="408" t="s">
        <v>334</v>
      </c>
      <c r="B1060" s="408" t="s">
        <v>335</v>
      </c>
      <c r="C1060" s="632">
        <v>43733.0</v>
      </c>
      <c r="E1060" s="408">
        <v>59.0</v>
      </c>
      <c r="G1060" s="408">
        <v>46.0</v>
      </c>
      <c r="H1060" s="631">
        <f t="shared" si="62"/>
        <v>15</v>
      </c>
      <c r="I1060" s="631"/>
      <c r="J1060" s="631">
        <f t="shared" ref="J1060:J1066" si="416">(G1060-32)*5/9</f>
        <v>7.777777778</v>
      </c>
    </row>
    <row r="1061" ht="15.75" customHeight="1">
      <c r="A1061" s="408" t="s">
        <v>334</v>
      </c>
      <c r="B1061" s="408" t="s">
        <v>335</v>
      </c>
      <c r="C1061" s="632">
        <v>43734.0</v>
      </c>
      <c r="E1061" s="408">
        <v>58.0</v>
      </c>
      <c r="G1061" s="408">
        <v>49.0</v>
      </c>
      <c r="H1061" s="631">
        <f t="shared" si="62"/>
        <v>14.44444444</v>
      </c>
      <c r="I1061" s="631"/>
      <c r="J1061" s="631">
        <f t="shared" si="416"/>
        <v>9.444444444</v>
      </c>
    </row>
    <row r="1062" ht="15.75" customHeight="1">
      <c r="A1062" s="408" t="s">
        <v>334</v>
      </c>
      <c r="B1062" s="408" t="s">
        <v>335</v>
      </c>
      <c r="C1062" s="632">
        <v>43735.0</v>
      </c>
      <c r="E1062" s="408">
        <v>55.0</v>
      </c>
      <c r="G1062" s="408">
        <v>39.0</v>
      </c>
      <c r="H1062" s="631">
        <f t="shared" si="62"/>
        <v>12.77777778</v>
      </c>
      <c r="I1062" s="631"/>
      <c r="J1062" s="631">
        <f t="shared" si="416"/>
        <v>3.888888889</v>
      </c>
    </row>
    <row r="1063" ht="15.75" customHeight="1">
      <c r="A1063" s="408" t="s">
        <v>334</v>
      </c>
      <c r="B1063" s="408" t="s">
        <v>335</v>
      </c>
      <c r="C1063" s="632">
        <v>43736.0</v>
      </c>
      <c r="E1063" s="408">
        <v>55.0</v>
      </c>
      <c r="G1063" s="408">
        <v>40.0</v>
      </c>
      <c r="H1063" s="631">
        <f t="shared" si="62"/>
        <v>12.77777778</v>
      </c>
      <c r="I1063" s="631"/>
      <c r="J1063" s="631">
        <f t="shared" si="416"/>
        <v>4.444444444</v>
      </c>
    </row>
    <row r="1064" ht="15.75" customHeight="1">
      <c r="A1064" s="408" t="s">
        <v>334</v>
      </c>
      <c r="B1064" s="408" t="s">
        <v>335</v>
      </c>
      <c r="C1064" s="632">
        <v>43737.0</v>
      </c>
      <c r="E1064" s="408">
        <v>57.0</v>
      </c>
      <c r="G1064" s="408">
        <v>43.0</v>
      </c>
      <c r="H1064" s="631">
        <f t="shared" si="62"/>
        <v>13.88888889</v>
      </c>
      <c r="I1064" s="631"/>
      <c r="J1064" s="631">
        <f t="shared" si="416"/>
        <v>6.111111111</v>
      </c>
    </row>
    <row r="1065" ht="15.75" customHeight="1">
      <c r="A1065" s="408" t="s">
        <v>334</v>
      </c>
      <c r="B1065" s="408" t="s">
        <v>335</v>
      </c>
      <c r="C1065" s="632">
        <v>43738.0</v>
      </c>
      <c r="E1065" s="408">
        <v>56.0</v>
      </c>
      <c r="G1065" s="408">
        <v>40.0</v>
      </c>
      <c r="H1065" s="631">
        <f t="shared" si="62"/>
        <v>13.33333333</v>
      </c>
      <c r="I1065" s="631"/>
      <c r="J1065" s="631">
        <f t="shared" si="416"/>
        <v>4.444444444</v>
      </c>
    </row>
    <row r="1066" ht="15.75" customHeight="1">
      <c r="A1066" s="408" t="s">
        <v>334</v>
      </c>
      <c r="B1066" s="408" t="s">
        <v>335</v>
      </c>
      <c r="C1066" s="632">
        <v>43739.0</v>
      </c>
      <c r="E1066" s="408">
        <v>56.0</v>
      </c>
      <c r="G1066" s="408">
        <v>46.0</v>
      </c>
      <c r="H1066" s="631">
        <f t="shared" si="62"/>
        <v>13.33333333</v>
      </c>
      <c r="I1066" s="631"/>
      <c r="J1066" s="631">
        <f t="shared" si="416"/>
        <v>7.777777778</v>
      </c>
    </row>
    <row r="1067" ht="15.75" customHeight="1">
      <c r="A1067" s="408" t="s">
        <v>334</v>
      </c>
      <c r="B1067" s="408" t="s">
        <v>335</v>
      </c>
      <c r="C1067" s="632">
        <v>43740.0</v>
      </c>
      <c r="E1067" s="408">
        <v>54.0</v>
      </c>
      <c r="H1067" s="631">
        <f t="shared" si="62"/>
        <v>12.22222222</v>
      </c>
      <c r="I1067" s="631"/>
      <c r="J1067" s="631"/>
    </row>
    <row r="1068" ht="15.75" customHeight="1">
      <c r="A1068" s="408" t="s">
        <v>334</v>
      </c>
      <c r="B1068" s="408" t="s">
        <v>335</v>
      </c>
      <c r="C1068" s="632">
        <v>43741.0</v>
      </c>
      <c r="E1068" s="408">
        <v>56.0</v>
      </c>
      <c r="H1068" s="631">
        <f t="shared" si="62"/>
        <v>13.33333333</v>
      </c>
      <c r="I1068" s="631"/>
      <c r="J1068" s="631"/>
    </row>
    <row r="1069" ht="15.75" customHeight="1">
      <c r="A1069" s="408" t="s">
        <v>334</v>
      </c>
      <c r="B1069" s="408" t="s">
        <v>335</v>
      </c>
      <c r="C1069" s="632">
        <v>43742.0</v>
      </c>
      <c r="E1069" s="408">
        <v>58.0</v>
      </c>
      <c r="G1069" s="408">
        <v>51.0</v>
      </c>
      <c r="H1069" s="631">
        <f t="shared" si="62"/>
        <v>14.44444444</v>
      </c>
      <c r="I1069" s="631"/>
      <c r="J1069" s="631">
        <f>(G1069-32)*5/9</f>
        <v>10.55555556</v>
      </c>
    </row>
    <row r="1070" ht="15.75" customHeight="1">
      <c r="A1070" s="408" t="s">
        <v>334</v>
      </c>
      <c r="B1070" s="408" t="s">
        <v>335</v>
      </c>
      <c r="C1070" s="632">
        <v>43743.0</v>
      </c>
      <c r="E1070" s="408">
        <v>53.0</v>
      </c>
      <c r="F1070" s="408">
        <v>70.0</v>
      </c>
      <c r="G1070" s="408">
        <v>43.0</v>
      </c>
      <c r="H1070" s="631">
        <f t="shared" si="62"/>
        <v>11.66666667</v>
      </c>
      <c r="I1070" s="631">
        <f t="shared" ref="I1070:J1070" si="417">(F1070-32)*5/9</f>
        <v>21.11111111</v>
      </c>
      <c r="J1070" s="631">
        <f t="shared" si="417"/>
        <v>6.111111111</v>
      </c>
    </row>
    <row r="1071" ht="15.75" customHeight="1">
      <c r="A1071" s="408" t="s">
        <v>334</v>
      </c>
      <c r="B1071" s="408" t="s">
        <v>335</v>
      </c>
      <c r="C1071" s="632">
        <v>43744.0</v>
      </c>
      <c r="D1071" s="408">
        <v>0.08</v>
      </c>
      <c r="E1071" s="408">
        <v>55.0</v>
      </c>
      <c r="H1071" s="631">
        <f t="shared" si="62"/>
        <v>12.77777778</v>
      </c>
      <c r="I1071" s="631"/>
      <c r="J1071" s="631"/>
    </row>
    <row r="1072" ht="15.75" customHeight="1">
      <c r="A1072" s="408" t="s">
        <v>334</v>
      </c>
      <c r="B1072" s="408" t="s">
        <v>335</v>
      </c>
      <c r="C1072" s="632">
        <v>43745.0</v>
      </c>
      <c r="D1072" s="408">
        <v>0.0</v>
      </c>
      <c r="E1072" s="408">
        <v>56.0</v>
      </c>
      <c r="H1072" s="631">
        <f t="shared" si="62"/>
        <v>13.33333333</v>
      </c>
      <c r="I1072" s="631"/>
      <c r="J1072" s="631"/>
    </row>
    <row r="1073" ht="15.75" customHeight="1">
      <c r="A1073" s="408" t="s">
        <v>334</v>
      </c>
      <c r="B1073" s="408" t="s">
        <v>335</v>
      </c>
      <c r="C1073" s="632">
        <v>43746.0</v>
      </c>
      <c r="E1073" s="408">
        <v>55.0</v>
      </c>
      <c r="G1073" s="408">
        <v>41.0</v>
      </c>
      <c r="H1073" s="631">
        <f t="shared" si="62"/>
        <v>12.77777778</v>
      </c>
      <c r="I1073" s="631"/>
      <c r="J1073" s="631">
        <f t="shared" ref="J1073:J1074" si="418">(G1073-32)*5/9</f>
        <v>5</v>
      </c>
    </row>
    <row r="1074" ht="15.75" customHeight="1">
      <c r="A1074" s="408" t="s">
        <v>334</v>
      </c>
      <c r="B1074" s="408" t="s">
        <v>335</v>
      </c>
      <c r="C1074" s="632">
        <v>43747.0</v>
      </c>
      <c r="E1074" s="408">
        <v>53.0</v>
      </c>
      <c r="G1074" s="408">
        <v>36.0</v>
      </c>
      <c r="H1074" s="631">
        <f t="shared" si="62"/>
        <v>11.66666667</v>
      </c>
      <c r="I1074" s="631"/>
      <c r="J1074" s="631">
        <f t="shared" si="418"/>
        <v>2.222222222</v>
      </c>
    </row>
    <row r="1075" ht="15.75" customHeight="1">
      <c r="A1075" s="408" t="s">
        <v>334</v>
      </c>
      <c r="B1075" s="408" t="s">
        <v>335</v>
      </c>
      <c r="C1075" s="632">
        <v>43748.0</v>
      </c>
      <c r="E1075" s="408">
        <v>55.0</v>
      </c>
      <c r="H1075" s="631">
        <f t="shared" si="62"/>
        <v>12.77777778</v>
      </c>
      <c r="I1075" s="631"/>
      <c r="J1075" s="631"/>
    </row>
    <row r="1076" ht="15.75" customHeight="1">
      <c r="A1076" s="408" t="s">
        <v>334</v>
      </c>
      <c r="B1076" s="408" t="s">
        <v>335</v>
      </c>
      <c r="C1076" s="632">
        <v>43749.0</v>
      </c>
      <c r="E1076" s="408">
        <v>56.0</v>
      </c>
      <c r="H1076" s="631">
        <f t="shared" si="62"/>
        <v>13.33333333</v>
      </c>
      <c r="I1076" s="631"/>
      <c r="J1076" s="631"/>
    </row>
    <row r="1077" ht="15.75" customHeight="1">
      <c r="A1077" s="408" t="s">
        <v>334</v>
      </c>
      <c r="B1077" s="408" t="s">
        <v>335</v>
      </c>
      <c r="C1077" s="632">
        <v>43750.0</v>
      </c>
      <c r="E1077" s="408">
        <v>56.0</v>
      </c>
      <c r="G1077" s="408">
        <v>41.0</v>
      </c>
      <c r="H1077" s="631">
        <f t="shared" si="62"/>
        <v>13.33333333</v>
      </c>
      <c r="I1077" s="631"/>
      <c r="J1077" s="631">
        <f t="shared" ref="J1077:J1078" si="419">(G1077-32)*5/9</f>
        <v>5</v>
      </c>
    </row>
    <row r="1078" ht="15.75" customHeight="1">
      <c r="A1078" s="408" t="s">
        <v>334</v>
      </c>
      <c r="B1078" s="408" t="s">
        <v>335</v>
      </c>
      <c r="C1078" s="632">
        <v>43751.0</v>
      </c>
      <c r="E1078" s="408">
        <v>54.0</v>
      </c>
      <c r="G1078" s="408">
        <v>48.0</v>
      </c>
      <c r="H1078" s="631">
        <f t="shared" si="62"/>
        <v>12.22222222</v>
      </c>
      <c r="I1078" s="631"/>
      <c r="J1078" s="631">
        <f t="shared" si="419"/>
        <v>8.888888889</v>
      </c>
    </row>
    <row r="1079" ht="15.75" customHeight="1">
      <c r="A1079" s="408" t="s">
        <v>334</v>
      </c>
      <c r="B1079" s="408" t="s">
        <v>335</v>
      </c>
      <c r="C1079" s="632">
        <v>43752.0</v>
      </c>
      <c r="D1079" s="408">
        <v>0.16</v>
      </c>
      <c r="E1079" s="408">
        <v>53.0</v>
      </c>
      <c r="H1079" s="631">
        <f t="shared" si="62"/>
        <v>11.66666667</v>
      </c>
      <c r="I1079" s="631"/>
      <c r="J1079" s="631"/>
    </row>
    <row r="1080" ht="15.75" customHeight="1">
      <c r="A1080" s="408" t="s">
        <v>334</v>
      </c>
      <c r="B1080" s="408" t="s">
        <v>335</v>
      </c>
      <c r="C1080" s="632">
        <v>43753.0</v>
      </c>
      <c r="D1080" s="408">
        <v>0.04</v>
      </c>
      <c r="E1080" s="408">
        <v>53.0</v>
      </c>
      <c r="G1080" s="408">
        <v>42.0</v>
      </c>
      <c r="H1080" s="631">
        <f t="shared" si="62"/>
        <v>11.66666667</v>
      </c>
      <c r="I1080" s="631"/>
      <c r="J1080" s="631">
        <f t="shared" ref="J1080:J1082" si="420">(G1080-32)*5/9</f>
        <v>5.555555556</v>
      </c>
    </row>
    <row r="1081" ht="15.75" customHeight="1">
      <c r="A1081" s="408" t="s">
        <v>334</v>
      </c>
      <c r="B1081" s="408" t="s">
        <v>335</v>
      </c>
      <c r="C1081" s="632">
        <v>43754.0</v>
      </c>
      <c r="D1081" s="408">
        <v>0.0</v>
      </c>
      <c r="E1081" s="408">
        <v>58.0</v>
      </c>
      <c r="G1081" s="408">
        <v>49.0</v>
      </c>
      <c r="H1081" s="631">
        <f t="shared" si="62"/>
        <v>14.44444444</v>
      </c>
      <c r="I1081" s="631"/>
      <c r="J1081" s="631">
        <f t="shared" si="420"/>
        <v>9.444444444</v>
      </c>
    </row>
    <row r="1082" ht="15.75" customHeight="1">
      <c r="A1082" s="408" t="s">
        <v>334</v>
      </c>
      <c r="B1082" s="408" t="s">
        <v>335</v>
      </c>
      <c r="C1082" s="632">
        <v>43755.0</v>
      </c>
      <c r="D1082" s="408">
        <v>0.2</v>
      </c>
      <c r="E1082" s="408">
        <v>53.0</v>
      </c>
      <c r="G1082" s="408">
        <v>45.0</v>
      </c>
      <c r="H1082" s="631">
        <f t="shared" si="62"/>
        <v>11.66666667</v>
      </c>
      <c r="I1082" s="631"/>
      <c r="J1082" s="631">
        <f t="shared" si="420"/>
        <v>7.222222222</v>
      </c>
    </row>
    <row r="1083" ht="15.75" customHeight="1">
      <c r="A1083" s="408" t="s">
        <v>334</v>
      </c>
      <c r="B1083" s="408" t="s">
        <v>335</v>
      </c>
      <c r="C1083" s="632">
        <v>43756.0</v>
      </c>
      <c r="D1083" s="408">
        <v>0.59</v>
      </c>
      <c r="E1083" s="408">
        <v>51.0</v>
      </c>
      <c r="H1083" s="631">
        <f t="shared" si="62"/>
        <v>10.55555556</v>
      </c>
      <c r="I1083" s="631"/>
      <c r="J1083" s="631"/>
    </row>
    <row r="1084" ht="15.75" customHeight="1">
      <c r="A1084" s="408" t="s">
        <v>334</v>
      </c>
      <c r="B1084" s="408" t="s">
        <v>335</v>
      </c>
      <c r="C1084" s="632">
        <v>43757.0</v>
      </c>
      <c r="D1084" s="408">
        <v>0.28</v>
      </c>
      <c r="E1084" s="408">
        <v>52.0</v>
      </c>
      <c r="H1084" s="631">
        <f t="shared" si="62"/>
        <v>11.11111111</v>
      </c>
      <c r="I1084" s="631"/>
      <c r="J1084" s="631"/>
    </row>
    <row r="1085" ht="15.75" customHeight="1">
      <c r="A1085" s="408" t="s">
        <v>334</v>
      </c>
      <c r="B1085" s="408" t="s">
        <v>335</v>
      </c>
      <c r="C1085" s="632">
        <v>43758.0</v>
      </c>
      <c r="D1085" s="408">
        <v>0.51</v>
      </c>
      <c r="E1085" s="408">
        <v>53.0</v>
      </c>
      <c r="G1085" s="408">
        <v>40.0</v>
      </c>
      <c r="H1085" s="631">
        <f t="shared" si="62"/>
        <v>11.66666667</v>
      </c>
      <c r="I1085" s="631"/>
      <c r="J1085" s="631">
        <f t="shared" ref="J1085:J1088" si="421">(G1085-32)*5/9</f>
        <v>4.444444444</v>
      </c>
    </row>
    <row r="1086" ht="15.75" customHeight="1">
      <c r="A1086" s="408" t="s">
        <v>334</v>
      </c>
      <c r="B1086" s="408" t="s">
        <v>335</v>
      </c>
      <c r="C1086" s="632">
        <v>43759.0</v>
      </c>
      <c r="D1086" s="408">
        <v>0.0</v>
      </c>
      <c r="E1086" s="408">
        <v>56.0</v>
      </c>
      <c r="G1086" s="408">
        <v>42.0</v>
      </c>
      <c r="H1086" s="631">
        <f t="shared" si="62"/>
        <v>13.33333333</v>
      </c>
      <c r="I1086" s="631"/>
      <c r="J1086" s="631">
        <f t="shared" si="421"/>
        <v>5.555555556</v>
      </c>
    </row>
    <row r="1087" ht="15.75" customHeight="1">
      <c r="A1087" s="408" t="s">
        <v>334</v>
      </c>
      <c r="B1087" s="408" t="s">
        <v>335</v>
      </c>
      <c r="C1087" s="632">
        <v>43760.0</v>
      </c>
      <c r="E1087" s="408">
        <v>57.0</v>
      </c>
      <c r="G1087" s="408">
        <v>42.0</v>
      </c>
      <c r="H1087" s="631">
        <f t="shared" si="62"/>
        <v>13.88888889</v>
      </c>
      <c r="I1087" s="631"/>
      <c r="J1087" s="631">
        <f t="shared" si="421"/>
        <v>5.555555556</v>
      </c>
    </row>
    <row r="1088" ht="15.75" customHeight="1">
      <c r="A1088" s="408" t="s">
        <v>334</v>
      </c>
      <c r="B1088" s="408" t="s">
        <v>335</v>
      </c>
      <c r="C1088" s="632">
        <v>43761.0</v>
      </c>
      <c r="E1088" s="408">
        <v>58.0</v>
      </c>
      <c r="G1088" s="408">
        <v>47.0</v>
      </c>
      <c r="H1088" s="631">
        <f t="shared" si="62"/>
        <v>14.44444444</v>
      </c>
      <c r="I1088" s="631"/>
      <c r="J1088" s="631">
        <f t="shared" si="421"/>
        <v>8.333333333</v>
      </c>
    </row>
    <row r="1089" ht="15.75" customHeight="1">
      <c r="A1089" s="408" t="s">
        <v>334</v>
      </c>
      <c r="B1089" s="408" t="s">
        <v>335</v>
      </c>
      <c r="C1089" s="632">
        <v>43762.0</v>
      </c>
      <c r="E1089" s="408">
        <v>57.0</v>
      </c>
      <c r="F1089" s="408">
        <v>73.0</v>
      </c>
      <c r="H1089" s="631">
        <f t="shared" si="62"/>
        <v>13.88888889</v>
      </c>
      <c r="I1089" s="631">
        <f>(F1089-32)*5/9</f>
        <v>22.77777778</v>
      </c>
      <c r="J1089" s="631"/>
    </row>
    <row r="1090" ht="15.75" customHeight="1">
      <c r="A1090" s="408" t="s">
        <v>334</v>
      </c>
      <c r="B1090" s="408" t="s">
        <v>335</v>
      </c>
      <c r="C1090" s="632">
        <v>43763.0</v>
      </c>
      <c r="E1090" s="408">
        <v>57.0</v>
      </c>
      <c r="G1090" s="408">
        <v>42.0</v>
      </c>
      <c r="H1090" s="631">
        <f t="shared" si="62"/>
        <v>13.88888889</v>
      </c>
      <c r="I1090" s="631"/>
      <c r="J1090" s="631">
        <f t="shared" ref="J1090:J1095" si="422">(G1090-32)*5/9</f>
        <v>5.555555556</v>
      </c>
    </row>
    <row r="1091" ht="15.75" customHeight="1">
      <c r="A1091" s="408" t="s">
        <v>334</v>
      </c>
      <c r="B1091" s="408" t="s">
        <v>335</v>
      </c>
      <c r="C1091" s="632">
        <v>43764.0</v>
      </c>
      <c r="E1091" s="408">
        <v>60.0</v>
      </c>
      <c r="G1091" s="408">
        <v>51.0</v>
      </c>
      <c r="H1091" s="631">
        <f t="shared" si="62"/>
        <v>15.55555556</v>
      </c>
      <c r="I1091" s="631"/>
      <c r="J1091" s="631">
        <f t="shared" si="422"/>
        <v>10.55555556</v>
      </c>
    </row>
    <row r="1092" ht="15.75" customHeight="1">
      <c r="A1092" s="408" t="s">
        <v>334</v>
      </c>
      <c r="B1092" s="408" t="s">
        <v>335</v>
      </c>
      <c r="C1092" s="632">
        <v>43765.0</v>
      </c>
      <c r="D1092" s="408">
        <v>0.43</v>
      </c>
      <c r="E1092" s="408">
        <v>57.0</v>
      </c>
      <c r="G1092" s="408">
        <v>45.0</v>
      </c>
      <c r="H1092" s="631">
        <f t="shared" si="62"/>
        <v>13.88888889</v>
      </c>
      <c r="I1092" s="631"/>
      <c r="J1092" s="631">
        <f t="shared" si="422"/>
        <v>7.222222222</v>
      </c>
    </row>
    <row r="1093" ht="15.75" customHeight="1">
      <c r="A1093" s="408" t="s">
        <v>334</v>
      </c>
      <c r="B1093" s="408" t="s">
        <v>335</v>
      </c>
      <c r="C1093" s="632">
        <v>43766.0</v>
      </c>
      <c r="D1093" s="408">
        <v>0.0</v>
      </c>
      <c r="E1093" s="408">
        <v>57.0</v>
      </c>
      <c r="G1093" s="408">
        <v>44.0</v>
      </c>
      <c r="H1093" s="631">
        <f t="shared" si="62"/>
        <v>13.88888889</v>
      </c>
      <c r="I1093" s="631"/>
      <c r="J1093" s="631">
        <f t="shared" si="422"/>
        <v>6.666666667</v>
      </c>
    </row>
    <row r="1094" ht="15.75" customHeight="1">
      <c r="A1094" s="408" t="s">
        <v>334</v>
      </c>
      <c r="B1094" s="408" t="s">
        <v>335</v>
      </c>
      <c r="C1094" s="632">
        <v>43767.0</v>
      </c>
      <c r="E1094" s="408">
        <v>59.0</v>
      </c>
      <c r="G1094" s="408">
        <v>47.0</v>
      </c>
      <c r="H1094" s="631">
        <f t="shared" si="62"/>
        <v>15</v>
      </c>
      <c r="I1094" s="631"/>
      <c r="J1094" s="631">
        <f t="shared" si="422"/>
        <v>8.333333333</v>
      </c>
    </row>
    <row r="1095" ht="15.75" customHeight="1">
      <c r="A1095" s="408" t="s">
        <v>334</v>
      </c>
      <c r="B1095" s="408" t="s">
        <v>335</v>
      </c>
      <c r="C1095" s="632">
        <v>43768.0</v>
      </c>
      <c r="E1095" s="408">
        <v>56.0</v>
      </c>
      <c r="G1095" s="408">
        <v>41.0</v>
      </c>
      <c r="H1095" s="631">
        <f t="shared" si="62"/>
        <v>13.33333333</v>
      </c>
      <c r="I1095" s="631"/>
      <c r="J1095" s="631">
        <f t="shared" si="422"/>
        <v>5</v>
      </c>
    </row>
    <row r="1096" ht="15.75" customHeight="1">
      <c r="A1096" s="408" t="s">
        <v>334</v>
      </c>
      <c r="B1096" s="408" t="s">
        <v>335</v>
      </c>
      <c r="C1096" s="632">
        <v>43769.0</v>
      </c>
      <c r="E1096" s="408">
        <v>56.0</v>
      </c>
      <c r="H1096" s="631">
        <f t="shared" si="62"/>
        <v>13.33333333</v>
      </c>
      <c r="I1096" s="631"/>
      <c r="J1096" s="631"/>
    </row>
    <row r="1097" ht="15.75" customHeight="1">
      <c r="A1097" s="408" t="s">
        <v>334</v>
      </c>
      <c r="B1097" s="408" t="s">
        <v>335</v>
      </c>
      <c r="C1097" s="632">
        <v>43770.0</v>
      </c>
      <c r="E1097" s="408">
        <v>54.0</v>
      </c>
      <c r="H1097" s="631">
        <f t="shared" si="62"/>
        <v>12.22222222</v>
      </c>
      <c r="I1097" s="631"/>
      <c r="J1097" s="631"/>
    </row>
    <row r="1098" ht="15.75" customHeight="1">
      <c r="A1098" s="408" t="s">
        <v>334</v>
      </c>
      <c r="B1098" s="408" t="s">
        <v>335</v>
      </c>
      <c r="C1098" s="632">
        <v>43771.0</v>
      </c>
      <c r="E1098" s="408">
        <v>56.0</v>
      </c>
      <c r="H1098" s="631">
        <f t="shared" si="62"/>
        <v>13.33333333</v>
      </c>
      <c r="I1098" s="631"/>
      <c r="J1098" s="631"/>
    </row>
    <row r="1099" ht="15.75" customHeight="1">
      <c r="A1099" s="408" t="s">
        <v>334</v>
      </c>
      <c r="B1099" s="408" t="s">
        <v>335</v>
      </c>
      <c r="C1099" s="632">
        <v>43772.0</v>
      </c>
      <c r="E1099" s="408">
        <v>57.0</v>
      </c>
      <c r="G1099" s="408">
        <v>48.0</v>
      </c>
      <c r="H1099" s="631">
        <f t="shared" si="62"/>
        <v>13.88888889</v>
      </c>
      <c r="I1099" s="631"/>
      <c r="J1099" s="631">
        <f t="shared" ref="J1099:J1102" si="423">(G1099-32)*5/9</f>
        <v>8.888888889</v>
      </c>
    </row>
    <row r="1100" ht="15.75" customHeight="1">
      <c r="A1100" s="408" t="s">
        <v>334</v>
      </c>
      <c r="B1100" s="408" t="s">
        <v>335</v>
      </c>
      <c r="C1100" s="632">
        <v>43773.0</v>
      </c>
      <c r="D1100" s="408">
        <v>0.12</v>
      </c>
      <c r="E1100" s="408">
        <v>56.0</v>
      </c>
      <c r="G1100" s="408">
        <v>46.0</v>
      </c>
      <c r="H1100" s="631">
        <f t="shared" si="62"/>
        <v>13.33333333</v>
      </c>
      <c r="I1100" s="631"/>
      <c r="J1100" s="631">
        <f t="shared" si="423"/>
        <v>7.777777778</v>
      </c>
    </row>
    <row r="1101" ht="15.75" customHeight="1">
      <c r="A1101" s="408" t="s">
        <v>334</v>
      </c>
      <c r="B1101" s="408" t="s">
        <v>335</v>
      </c>
      <c r="C1101" s="632">
        <v>43774.0</v>
      </c>
      <c r="D1101" s="408">
        <v>0.55</v>
      </c>
      <c r="E1101" s="408">
        <v>55.0</v>
      </c>
      <c r="G1101" s="408">
        <v>46.0</v>
      </c>
      <c r="H1101" s="631">
        <f t="shared" si="62"/>
        <v>12.77777778</v>
      </c>
      <c r="I1101" s="631"/>
      <c r="J1101" s="631">
        <f t="shared" si="423"/>
        <v>7.777777778</v>
      </c>
    </row>
    <row r="1102" ht="15.75" customHeight="1">
      <c r="A1102" s="408" t="s">
        <v>334</v>
      </c>
      <c r="B1102" s="408" t="s">
        <v>335</v>
      </c>
      <c r="C1102" s="632">
        <v>43775.0</v>
      </c>
      <c r="D1102" s="408">
        <v>0.28</v>
      </c>
      <c r="E1102" s="408">
        <v>53.0</v>
      </c>
      <c r="G1102" s="408">
        <v>44.0</v>
      </c>
      <c r="H1102" s="631">
        <f t="shared" si="62"/>
        <v>11.66666667</v>
      </c>
      <c r="I1102" s="631"/>
      <c r="J1102" s="631">
        <f t="shared" si="423"/>
        <v>6.666666667</v>
      </c>
    </row>
    <row r="1103" ht="15.75" customHeight="1">
      <c r="A1103" s="408" t="s">
        <v>334</v>
      </c>
      <c r="B1103" s="408" t="s">
        <v>335</v>
      </c>
      <c r="C1103" s="632">
        <v>43776.0</v>
      </c>
      <c r="D1103" s="408">
        <v>0.24</v>
      </c>
      <c r="E1103" s="408">
        <v>54.0</v>
      </c>
      <c r="H1103" s="631">
        <f t="shared" si="62"/>
        <v>12.22222222</v>
      </c>
      <c r="I1103" s="631"/>
      <c r="J1103" s="631"/>
    </row>
    <row r="1104" ht="15.75" customHeight="1">
      <c r="A1104" s="408" t="s">
        <v>334</v>
      </c>
      <c r="B1104" s="408" t="s">
        <v>335</v>
      </c>
      <c r="C1104" s="632">
        <v>43777.0</v>
      </c>
      <c r="D1104" s="408">
        <v>0.02</v>
      </c>
      <c r="E1104" s="408">
        <v>56.0</v>
      </c>
      <c r="H1104" s="631">
        <f t="shared" si="62"/>
        <v>13.33333333</v>
      </c>
      <c r="I1104" s="631"/>
      <c r="J1104" s="631"/>
    </row>
    <row r="1105" ht="15.75" customHeight="1">
      <c r="A1105" s="408" t="s">
        <v>334</v>
      </c>
      <c r="B1105" s="408" t="s">
        <v>335</v>
      </c>
      <c r="C1105" s="632">
        <v>43778.0</v>
      </c>
      <c r="D1105" s="408">
        <v>0.02</v>
      </c>
      <c r="E1105" s="408">
        <v>56.0</v>
      </c>
      <c r="G1105" s="408">
        <v>47.0</v>
      </c>
      <c r="H1105" s="631">
        <f t="shared" si="62"/>
        <v>13.33333333</v>
      </c>
      <c r="I1105" s="631"/>
      <c r="J1105" s="631">
        <f t="shared" ref="J1105:J1106" si="424">(G1105-32)*5/9</f>
        <v>8.333333333</v>
      </c>
    </row>
    <row r="1106" ht="15.75" customHeight="1">
      <c r="A1106" s="408" t="s">
        <v>334</v>
      </c>
      <c r="B1106" s="408" t="s">
        <v>335</v>
      </c>
      <c r="C1106" s="632">
        <v>43779.0</v>
      </c>
      <c r="D1106" s="408">
        <v>0.02</v>
      </c>
      <c r="E1106" s="408">
        <v>57.0</v>
      </c>
      <c r="G1106" s="408">
        <v>49.0</v>
      </c>
      <c r="H1106" s="631">
        <f t="shared" si="62"/>
        <v>13.88888889</v>
      </c>
      <c r="I1106" s="631"/>
      <c r="J1106" s="631">
        <f t="shared" si="424"/>
        <v>9.444444444</v>
      </c>
    </row>
    <row r="1107" ht="15.75" customHeight="1">
      <c r="A1107" s="408" t="s">
        <v>334</v>
      </c>
      <c r="B1107" s="408" t="s">
        <v>335</v>
      </c>
      <c r="C1107" s="632">
        <v>43780.0</v>
      </c>
      <c r="D1107" s="408">
        <v>0.0</v>
      </c>
      <c r="E1107" s="408">
        <v>50.0</v>
      </c>
      <c r="H1107" s="631">
        <f t="shared" si="62"/>
        <v>10</v>
      </c>
      <c r="I1107" s="631"/>
      <c r="J1107" s="631"/>
    </row>
    <row r="1108" ht="15.75" customHeight="1">
      <c r="A1108" s="408" t="s">
        <v>334</v>
      </c>
      <c r="B1108" s="408" t="s">
        <v>335</v>
      </c>
      <c r="C1108" s="632">
        <v>43781.0</v>
      </c>
      <c r="D1108" s="408">
        <v>0.16</v>
      </c>
      <c r="E1108" s="408">
        <v>54.0</v>
      </c>
      <c r="G1108" s="408">
        <v>43.0</v>
      </c>
      <c r="H1108" s="631">
        <f t="shared" si="62"/>
        <v>12.22222222</v>
      </c>
      <c r="I1108" s="631"/>
      <c r="J1108" s="631">
        <f>(G1108-32)*5/9</f>
        <v>6.111111111</v>
      </c>
    </row>
    <row r="1109" ht="15.75" customHeight="1">
      <c r="A1109" s="408" t="s">
        <v>334</v>
      </c>
      <c r="B1109" s="408" t="s">
        <v>335</v>
      </c>
      <c r="C1109" s="632">
        <v>43782.0</v>
      </c>
      <c r="D1109" s="408">
        <v>0.0</v>
      </c>
      <c r="E1109" s="408">
        <v>55.0</v>
      </c>
      <c r="H1109" s="631">
        <f t="shared" si="62"/>
        <v>12.77777778</v>
      </c>
      <c r="I1109" s="631"/>
      <c r="J1109" s="631"/>
    </row>
    <row r="1110" ht="15.75" customHeight="1">
      <c r="A1110" s="408" t="s">
        <v>334</v>
      </c>
      <c r="B1110" s="408" t="s">
        <v>335</v>
      </c>
      <c r="C1110" s="632">
        <v>43783.0</v>
      </c>
      <c r="D1110" s="408">
        <v>0.08</v>
      </c>
      <c r="E1110" s="408">
        <v>57.0</v>
      </c>
      <c r="G1110" s="408">
        <v>48.0</v>
      </c>
      <c r="H1110" s="631">
        <f t="shared" si="62"/>
        <v>13.88888889</v>
      </c>
      <c r="I1110" s="631"/>
      <c r="J1110" s="631">
        <f t="shared" ref="J1110:J1111" si="425">(G1110-32)*5/9</f>
        <v>8.888888889</v>
      </c>
    </row>
    <row r="1111" ht="15.75" customHeight="1">
      <c r="A1111" s="408" t="s">
        <v>334</v>
      </c>
      <c r="B1111" s="408" t="s">
        <v>335</v>
      </c>
      <c r="C1111" s="632">
        <v>43784.0</v>
      </c>
      <c r="D1111" s="408">
        <v>0.31</v>
      </c>
      <c r="E1111" s="408">
        <v>55.0</v>
      </c>
      <c r="G1111" s="408">
        <v>48.0</v>
      </c>
      <c r="H1111" s="631">
        <f t="shared" si="62"/>
        <v>12.77777778</v>
      </c>
      <c r="I1111" s="631"/>
      <c r="J1111" s="631">
        <f t="shared" si="425"/>
        <v>8.888888889</v>
      </c>
    </row>
    <row r="1112" ht="15.75" customHeight="1">
      <c r="A1112" s="408" t="s">
        <v>334</v>
      </c>
      <c r="B1112" s="408" t="s">
        <v>335</v>
      </c>
      <c r="C1112" s="632">
        <v>43785.0</v>
      </c>
      <c r="D1112" s="408">
        <v>0.12</v>
      </c>
      <c r="E1112" s="408">
        <v>54.0</v>
      </c>
      <c r="H1112" s="631">
        <f t="shared" si="62"/>
        <v>12.22222222</v>
      </c>
      <c r="I1112" s="631"/>
      <c r="J1112" s="631"/>
    </row>
    <row r="1113" ht="15.75" customHeight="1">
      <c r="A1113" s="408" t="s">
        <v>334</v>
      </c>
      <c r="B1113" s="408" t="s">
        <v>335</v>
      </c>
      <c r="C1113" s="632">
        <v>43786.0</v>
      </c>
      <c r="D1113" s="408">
        <v>0.01</v>
      </c>
      <c r="E1113" s="408">
        <v>55.0</v>
      </c>
      <c r="G1113" s="408">
        <v>49.0</v>
      </c>
      <c r="H1113" s="631">
        <f t="shared" si="62"/>
        <v>12.77777778</v>
      </c>
      <c r="I1113" s="631"/>
      <c r="J1113" s="631">
        <f>(G1113-32)*5/9</f>
        <v>9.444444444</v>
      </c>
    </row>
    <row r="1114" ht="15.75" customHeight="1">
      <c r="A1114" s="408" t="s">
        <v>334</v>
      </c>
      <c r="B1114" s="408" t="s">
        <v>335</v>
      </c>
      <c r="C1114" s="632">
        <v>43787.0</v>
      </c>
      <c r="D1114" s="408">
        <v>0.0</v>
      </c>
      <c r="E1114" s="408">
        <v>53.0</v>
      </c>
      <c r="H1114" s="631">
        <f t="shared" si="62"/>
        <v>11.66666667</v>
      </c>
      <c r="I1114" s="631"/>
      <c r="J1114" s="631"/>
    </row>
    <row r="1115" ht="15.75" customHeight="1">
      <c r="A1115" s="408" t="s">
        <v>334</v>
      </c>
      <c r="B1115" s="408" t="s">
        <v>335</v>
      </c>
      <c r="C1115" s="632">
        <v>43788.0</v>
      </c>
      <c r="E1115" s="408">
        <v>57.0</v>
      </c>
      <c r="G1115" s="408">
        <v>44.0</v>
      </c>
      <c r="H1115" s="631">
        <f t="shared" si="62"/>
        <v>13.88888889</v>
      </c>
      <c r="I1115" s="631"/>
      <c r="J1115" s="631">
        <f>(G1115-32)*5/9</f>
        <v>6.666666667</v>
      </c>
    </row>
    <row r="1116" ht="15.75" customHeight="1">
      <c r="A1116" s="408" t="s">
        <v>334</v>
      </c>
      <c r="B1116" s="408" t="s">
        <v>335</v>
      </c>
      <c r="C1116" s="632">
        <v>43789.0</v>
      </c>
      <c r="D1116" s="408">
        <v>0.04</v>
      </c>
      <c r="E1116" s="408">
        <v>58.0</v>
      </c>
      <c r="H1116" s="631">
        <f t="shared" si="62"/>
        <v>14.44444444</v>
      </c>
      <c r="I1116" s="631"/>
      <c r="J1116" s="631"/>
    </row>
    <row r="1117" ht="15.75" customHeight="1">
      <c r="A1117" s="408" t="s">
        <v>334</v>
      </c>
      <c r="B1117" s="408" t="s">
        <v>335</v>
      </c>
      <c r="C1117" s="632">
        <v>43790.0</v>
      </c>
      <c r="D1117" s="408">
        <v>0.24</v>
      </c>
      <c r="E1117" s="408">
        <v>58.0</v>
      </c>
      <c r="G1117" s="408">
        <v>48.0</v>
      </c>
      <c r="H1117" s="631">
        <f t="shared" si="62"/>
        <v>14.44444444</v>
      </c>
      <c r="I1117" s="631"/>
      <c r="J1117" s="631">
        <f t="shared" ref="J1117:J1118" si="426">(G1117-32)*5/9</f>
        <v>8.888888889</v>
      </c>
    </row>
    <row r="1118" ht="15.75" customHeight="1">
      <c r="A1118" s="408" t="s">
        <v>334</v>
      </c>
      <c r="B1118" s="408" t="s">
        <v>335</v>
      </c>
      <c r="C1118" s="632">
        <v>43791.0</v>
      </c>
      <c r="D1118" s="408">
        <v>0.0</v>
      </c>
      <c r="E1118" s="408">
        <v>55.0</v>
      </c>
      <c r="G1118" s="408">
        <v>46.0</v>
      </c>
      <c r="H1118" s="631">
        <f t="shared" si="62"/>
        <v>12.77777778</v>
      </c>
      <c r="I1118" s="631"/>
      <c r="J1118" s="631">
        <f t="shared" si="426"/>
        <v>7.777777778</v>
      </c>
    </row>
    <row r="1119" ht="15.75" customHeight="1">
      <c r="A1119" s="408" t="s">
        <v>334</v>
      </c>
      <c r="B1119" s="408" t="s">
        <v>335</v>
      </c>
      <c r="C1119" s="632">
        <v>43792.0</v>
      </c>
      <c r="E1119" s="408">
        <v>55.0</v>
      </c>
      <c r="H1119" s="631">
        <f t="shared" si="62"/>
        <v>12.77777778</v>
      </c>
      <c r="I1119" s="631"/>
      <c r="J1119" s="631"/>
    </row>
    <row r="1120" ht="15.75" customHeight="1">
      <c r="A1120" s="408" t="s">
        <v>334</v>
      </c>
      <c r="B1120" s="408" t="s">
        <v>335</v>
      </c>
      <c r="C1120" s="632">
        <v>43793.0</v>
      </c>
      <c r="D1120" s="408">
        <v>0.59</v>
      </c>
      <c r="E1120" s="408">
        <v>54.0</v>
      </c>
      <c r="H1120" s="631">
        <f t="shared" si="62"/>
        <v>12.22222222</v>
      </c>
      <c r="I1120" s="631"/>
      <c r="J1120" s="631"/>
    </row>
    <row r="1121" ht="15.75" customHeight="1">
      <c r="A1121" s="408" t="s">
        <v>334</v>
      </c>
      <c r="B1121" s="408" t="s">
        <v>335</v>
      </c>
      <c r="C1121" s="632">
        <v>43794.0</v>
      </c>
      <c r="D1121" s="408">
        <v>0.0</v>
      </c>
      <c r="E1121" s="408">
        <v>55.0</v>
      </c>
      <c r="G1121" s="408">
        <v>43.0</v>
      </c>
      <c r="H1121" s="631">
        <f t="shared" si="62"/>
        <v>12.77777778</v>
      </c>
      <c r="I1121" s="631"/>
      <c r="J1121" s="631">
        <f>(G1121-32)*5/9</f>
        <v>6.111111111</v>
      </c>
    </row>
    <row r="1122" ht="15.75" customHeight="1">
      <c r="A1122" s="408" t="s">
        <v>334</v>
      </c>
      <c r="B1122" s="408" t="s">
        <v>335</v>
      </c>
      <c r="C1122" s="632">
        <v>43795.0</v>
      </c>
      <c r="D1122" s="408">
        <v>0.08</v>
      </c>
      <c r="E1122" s="408">
        <v>56.0</v>
      </c>
      <c r="H1122" s="631">
        <f t="shared" si="62"/>
        <v>13.33333333</v>
      </c>
      <c r="I1122" s="631"/>
      <c r="J1122" s="631"/>
    </row>
    <row r="1123" ht="15.75" customHeight="1">
      <c r="A1123" s="408" t="s">
        <v>334</v>
      </c>
      <c r="B1123" s="408" t="s">
        <v>335</v>
      </c>
      <c r="C1123" s="632">
        <v>43796.0</v>
      </c>
      <c r="D1123" s="408">
        <v>0.12</v>
      </c>
      <c r="E1123" s="408">
        <v>58.0</v>
      </c>
      <c r="G1123" s="408">
        <v>47.0</v>
      </c>
      <c r="H1123" s="631">
        <f t="shared" si="62"/>
        <v>14.44444444</v>
      </c>
      <c r="I1123" s="631"/>
      <c r="J1123" s="631">
        <f t="shared" ref="J1123:J1125" si="427">(G1123-32)*5/9</f>
        <v>8.333333333</v>
      </c>
    </row>
    <row r="1124" ht="15.75" customHeight="1">
      <c r="A1124" s="408" t="s">
        <v>334</v>
      </c>
      <c r="B1124" s="408" t="s">
        <v>335</v>
      </c>
      <c r="C1124" s="632">
        <v>43797.0</v>
      </c>
      <c r="D1124" s="408">
        <v>0.35</v>
      </c>
      <c r="E1124" s="408">
        <v>57.0</v>
      </c>
      <c r="G1124" s="408">
        <v>48.0</v>
      </c>
      <c r="H1124" s="631">
        <f t="shared" si="62"/>
        <v>13.88888889</v>
      </c>
      <c r="I1124" s="631"/>
      <c r="J1124" s="631">
        <f t="shared" si="427"/>
        <v>8.888888889</v>
      </c>
    </row>
    <row r="1125" ht="15.75" customHeight="1">
      <c r="A1125" s="408" t="s">
        <v>334</v>
      </c>
      <c r="B1125" s="408" t="s">
        <v>335</v>
      </c>
      <c r="C1125" s="632">
        <v>43798.0</v>
      </c>
      <c r="D1125" s="408">
        <v>0.0</v>
      </c>
      <c r="E1125" s="408">
        <v>59.0</v>
      </c>
      <c r="G1125" s="408">
        <v>47.0</v>
      </c>
      <c r="H1125" s="631">
        <f t="shared" si="62"/>
        <v>15</v>
      </c>
      <c r="I1125" s="631"/>
      <c r="J1125" s="631">
        <f t="shared" si="427"/>
        <v>8.333333333</v>
      </c>
    </row>
    <row r="1126" ht="15.75" customHeight="1">
      <c r="A1126" s="408" t="s">
        <v>334</v>
      </c>
      <c r="B1126" s="408" t="s">
        <v>335</v>
      </c>
      <c r="C1126" s="632">
        <v>43799.0</v>
      </c>
      <c r="E1126" s="408">
        <v>58.0</v>
      </c>
      <c r="H1126" s="631">
        <f t="shared" si="62"/>
        <v>14.44444444</v>
      </c>
      <c r="I1126" s="631"/>
      <c r="J1126" s="631"/>
    </row>
    <row r="1127" ht="15.75" customHeight="1">
      <c r="A1127" s="408" t="s">
        <v>334</v>
      </c>
      <c r="B1127" s="408" t="s">
        <v>335</v>
      </c>
      <c r="C1127" s="632">
        <v>43800.0</v>
      </c>
      <c r="E1127" s="408">
        <v>57.0</v>
      </c>
      <c r="G1127" s="408">
        <v>44.0</v>
      </c>
      <c r="H1127" s="631">
        <f t="shared" si="62"/>
        <v>13.88888889</v>
      </c>
      <c r="I1127" s="631"/>
      <c r="J1127" s="631">
        <f t="shared" ref="J1127:J1130" si="428">(G1127-32)*5/9</f>
        <v>6.666666667</v>
      </c>
    </row>
    <row r="1128" ht="15.75" customHeight="1">
      <c r="A1128" s="408" t="s">
        <v>334</v>
      </c>
      <c r="B1128" s="408" t="s">
        <v>335</v>
      </c>
      <c r="C1128" s="632">
        <v>43801.0</v>
      </c>
      <c r="D1128" s="408">
        <v>0.2</v>
      </c>
      <c r="E1128" s="408">
        <v>57.0</v>
      </c>
      <c r="G1128" s="408">
        <v>49.0</v>
      </c>
      <c r="H1128" s="631">
        <f t="shared" si="62"/>
        <v>13.88888889</v>
      </c>
      <c r="I1128" s="631"/>
      <c r="J1128" s="631">
        <f t="shared" si="428"/>
        <v>9.444444444</v>
      </c>
    </row>
    <row r="1129" ht="15.75" customHeight="1">
      <c r="A1129" s="408" t="s">
        <v>334</v>
      </c>
      <c r="B1129" s="408" t="s">
        <v>335</v>
      </c>
      <c r="C1129" s="632">
        <v>43802.0</v>
      </c>
      <c r="D1129" s="408">
        <v>0.28</v>
      </c>
      <c r="E1129" s="408">
        <v>54.0</v>
      </c>
      <c r="G1129" s="408">
        <v>46.0</v>
      </c>
      <c r="H1129" s="631">
        <f t="shared" si="62"/>
        <v>12.22222222</v>
      </c>
      <c r="I1129" s="631"/>
      <c r="J1129" s="631">
        <f t="shared" si="428"/>
        <v>7.777777778</v>
      </c>
    </row>
    <row r="1130" ht="15.75" customHeight="1">
      <c r="A1130" s="408" t="s">
        <v>334</v>
      </c>
      <c r="B1130" s="408" t="s">
        <v>335</v>
      </c>
      <c r="C1130" s="632">
        <v>43803.0</v>
      </c>
      <c r="D1130" s="408">
        <v>0.43</v>
      </c>
      <c r="E1130" s="408">
        <v>53.0</v>
      </c>
      <c r="G1130" s="408">
        <v>44.0</v>
      </c>
      <c r="H1130" s="631">
        <f t="shared" si="62"/>
        <v>11.66666667</v>
      </c>
      <c r="I1130" s="631"/>
      <c r="J1130" s="631">
        <f t="shared" si="428"/>
        <v>6.666666667</v>
      </c>
    </row>
    <row r="1131" ht="15.75" customHeight="1">
      <c r="A1131" s="408" t="s">
        <v>334</v>
      </c>
      <c r="B1131" s="408" t="s">
        <v>335</v>
      </c>
      <c r="C1131" s="632">
        <v>43804.0</v>
      </c>
      <c r="D1131" s="408">
        <v>0.43</v>
      </c>
      <c r="E1131" s="408">
        <v>55.0</v>
      </c>
      <c r="H1131" s="631">
        <f t="shared" si="62"/>
        <v>12.77777778</v>
      </c>
      <c r="I1131" s="631"/>
      <c r="J1131" s="631"/>
    </row>
    <row r="1132" ht="15.75" customHeight="1">
      <c r="A1132" s="408" t="s">
        <v>334</v>
      </c>
      <c r="B1132" s="408" t="s">
        <v>335</v>
      </c>
      <c r="C1132" s="632">
        <v>43805.0</v>
      </c>
      <c r="D1132" s="408">
        <v>0.12</v>
      </c>
      <c r="E1132" s="408">
        <v>56.0</v>
      </c>
      <c r="G1132" s="408">
        <v>48.0</v>
      </c>
      <c r="H1132" s="631">
        <f t="shared" si="62"/>
        <v>13.33333333</v>
      </c>
      <c r="I1132" s="631"/>
      <c r="J1132" s="631">
        <f t="shared" ref="J1132:J1133" si="429">(G1132-32)*5/9</f>
        <v>8.888888889</v>
      </c>
    </row>
    <row r="1133" ht="15.75" customHeight="1">
      <c r="A1133" s="408" t="s">
        <v>334</v>
      </c>
      <c r="B1133" s="408" t="s">
        <v>335</v>
      </c>
      <c r="C1133" s="632">
        <v>43806.0</v>
      </c>
      <c r="D1133" s="408">
        <v>0.31</v>
      </c>
      <c r="E1133" s="408">
        <v>54.0</v>
      </c>
      <c r="G1133" s="408">
        <v>44.0</v>
      </c>
      <c r="H1133" s="631">
        <f t="shared" si="62"/>
        <v>12.22222222</v>
      </c>
      <c r="I1133" s="631"/>
      <c r="J1133" s="631">
        <f t="shared" si="429"/>
        <v>6.666666667</v>
      </c>
    </row>
    <row r="1134" ht="15.75" customHeight="1">
      <c r="A1134" s="408" t="s">
        <v>334</v>
      </c>
      <c r="B1134" s="408" t="s">
        <v>335</v>
      </c>
      <c r="C1134" s="632">
        <v>43807.0</v>
      </c>
      <c r="D1134" s="408">
        <v>0.0</v>
      </c>
      <c r="E1134" s="408">
        <v>55.0</v>
      </c>
      <c r="H1134" s="631">
        <f t="shared" si="62"/>
        <v>12.77777778</v>
      </c>
      <c r="I1134" s="631"/>
      <c r="J1134" s="631"/>
    </row>
    <row r="1135" ht="15.75" customHeight="1">
      <c r="A1135" s="408" t="s">
        <v>334</v>
      </c>
      <c r="B1135" s="408" t="s">
        <v>335</v>
      </c>
      <c r="C1135" s="632">
        <v>43808.0</v>
      </c>
      <c r="E1135" s="408">
        <v>56.0</v>
      </c>
      <c r="G1135" s="408">
        <v>46.0</v>
      </c>
      <c r="H1135" s="631">
        <f t="shared" si="62"/>
        <v>13.33333333</v>
      </c>
      <c r="I1135" s="631"/>
      <c r="J1135" s="631">
        <f t="shared" ref="J1135:J1138" si="430">(G1135-32)*5/9</f>
        <v>7.777777778</v>
      </c>
    </row>
    <row r="1136" ht="15.75" customHeight="1">
      <c r="A1136" s="408" t="s">
        <v>334</v>
      </c>
      <c r="B1136" s="408" t="s">
        <v>335</v>
      </c>
      <c r="C1136" s="632">
        <v>43809.0</v>
      </c>
      <c r="E1136" s="408">
        <v>56.0</v>
      </c>
      <c r="G1136" s="408">
        <v>44.0</v>
      </c>
      <c r="H1136" s="631">
        <f t="shared" si="62"/>
        <v>13.33333333</v>
      </c>
      <c r="I1136" s="631"/>
      <c r="J1136" s="631">
        <f t="shared" si="430"/>
        <v>6.666666667</v>
      </c>
    </row>
    <row r="1137" ht="15.75" customHeight="1">
      <c r="A1137" s="408" t="s">
        <v>334</v>
      </c>
      <c r="B1137" s="408" t="s">
        <v>335</v>
      </c>
      <c r="C1137" s="632">
        <v>43810.0</v>
      </c>
      <c r="D1137" s="408">
        <v>0.01</v>
      </c>
      <c r="E1137" s="408">
        <v>57.0</v>
      </c>
      <c r="G1137" s="408">
        <v>47.0</v>
      </c>
      <c r="H1137" s="631">
        <f t="shared" si="62"/>
        <v>13.88888889</v>
      </c>
      <c r="I1137" s="631"/>
      <c r="J1137" s="631">
        <f t="shared" si="430"/>
        <v>8.333333333</v>
      </c>
    </row>
    <row r="1138" ht="15.75" customHeight="1">
      <c r="A1138" s="408" t="s">
        <v>334</v>
      </c>
      <c r="B1138" s="408" t="s">
        <v>335</v>
      </c>
      <c r="C1138" s="632">
        <v>43811.0</v>
      </c>
      <c r="D1138" s="408">
        <v>0.0</v>
      </c>
      <c r="E1138" s="408">
        <v>58.0</v>
      </c>
      <c r="G1138" s="408">
        <v>45.0</v>
      </c>
      <c r="H1138" s="631">
        <f t="shared" si="62"/>
        <v>14.44444444</v>
      </c>
      <c r="I1138" s="631"/>
      <c r="J1138" s="631">
        <f t="shared" si="430"/>
        <v>7.222222222</v>
      </c>
    </row>
    <row r="1139" ht="15.75" customHeight="1">
      <c r="A1139" s="408" t="s">
        <v>334</v>
      </c>
      <c r="B1139" s="408" t="s">
        <v>335</v>
      </c>
      <c r="C1139" s="632">
        <v>43812.0</v>
      </c>
      <c r="E1139" s="408">
        <v>53.0</v>
      </c>
      <c r="H1139" s="631">
        <f t="shared" si="62"/>
        <v>11.66666667</v>
      </c>
      <c r="I1139" s="631"/>
      <c r="J1139" s="631"/>
    </row>
    <row r="1140" ht="15.75" customHeight="1">
      <c r="A1140" s="408" t="s">
        <v>334</v>
      </c>
      <c r="B1140" s="408" t="s">
        <v>335</v>
      </c>
      <c r="C1140" s="632">
        <v>43813.0</v>
      </c>
      <c r="D1140" s="408">
        <v>0.01</v>
      </c>
      <c r="E1140" s="408">
        <v>56.0</v>
      </c>
      <c r="G1140" s="408">
        <v>46.0</v>
      </c>
      <c r="H1140" s="631">
        <f t="shared" si="62"/>
        <v>13.33333333</v>
      </c>
      <c r="I1140" s="631"/>
      <c r="J1140" s="631">
        <f>(G1140-32)*5/9</f>
        <v>7.777777778</v>
      </c>
    </row>
    <row r="1141" ht="15.75" customHeight="1">
      <c r="A1141" s="408" t="s">
        <v>334</v>
      </c>
      <c r="B1141" s="408" t="s">
        <v>335</v>
      </c>
      <c r="C1141" s="632">
        <v>43814.0</v>
      </c>
      <c r="D1141" s="408">
        <v>0.04</v>
      </c>
      <c r="E1141" s="408">
        <v>56.0</v>
      </c>
      <c r="H1141" s="631">
        <f t="shared" si="62"/>
        <v>13.33333333</v>
      </c>
      <c r="I1141" s="631"/>
      <c r="J1141" s="631"/>
    </row>
    <row r="1142" ht="15.75" customHeight="1">
      <c r="A1142" s="408" t="s">
        <v>334</v>
      </c>
      <c r="B1142" s="408" t="s">
        <v>335</v>
      </c>
      <c r="C1142" s="632">
        <v>43815.0</v>
      </c>
      <c r="D1142" s="408">
        <v>0.0</v>
      </c>
      <c r="E1142" s="408">
        <v>55.0</v>
      </c>
      <c r="G1142" s="408">
        <v>45.0</v>
      </c>
      <c r="H1142" s="631">
        <f t="shared" si="62"/>
        <v>12.77777778</v>
      </c>
      <c r="I1142" s="631"/>
      <c r="J1142" s="631">
        <f t="shared" ref="J1142:J1145" si="431">(G1142-32)*5/9</f>
        <v>7.222222222</v>
      </c>
    </row>
    <row r="1143" ht="15.75" customHeight="1">
      <c r="A1143" s="408" t="s">
        <v>334</v>
      </c>
      <c r="B1143" s="408" t="s">
        <v>335</v>
      </c>
      <c r="C1143" s="632">
        <v>43816.0</v>
      </c>
      <c r="D1143" s="408">
        <v>0.2</v>
      </c>
      <c r="E1143" s="408">
        <v>54.0</v>
      </c>
      <c r="G1143" s="408">
        <v>46.0</v>
      </c>
      <c r="H1143" s="631">
        <f t="shared" si="62"/>
        <v>12.22222222</v>
      </c>
      <c r="I1143" s="631"/>
      <c r="J1143" s="631">
        <f t="shared" si="431"/>
        <v>7.777777778</v>
      </c>
    </row>
    <row r="1144" ht="15.75" customHeight="1">
      <c r="A1144" s="408" t="s">
        <v>334</v>
      </c>
      <c r="B1144" s="408" t="s">
        <v>335</v>
      </c>
      <c r="C1144" s="632">
        <v>43817.0</v>
      </c>
      <c r="D1144" s="408">
        <v>0.12</v>
      </c>
      <c r="E1144" s="408">
        <v>56.0</v>
      </c>
      <c r="G1144" s="408">
        <v>48.0</v>
      </c>
      <c r="H1144" s="631">
        <f t="shared" si="62"/>
        <v>13.33333333</v>
      </c>
      <c r="I1144" s="631"/>
      <c r="J1144" s="631">
        <f t="shared" si="431"/>
        <v>8.888888889</v>
      </c>
    </row>
    <row r="1145" ht="15.75" customHeight="1">
      <c r="A1145" s="408" t="s">
        <v>334</v>
      </c>
      <c r="B1145" s="408" t="s">
        <v>335</v>
      </c>
      <c r="C1145" s="632">
        <v>43818.0</v>
      </c>
      <c r="D1145" s="408">
        <v>0.12</v>
      </c>
      <c r="E1145" s="408">
        <v>54.0</v>
      </c>
      <c r="G1145" s="408">
        <v>47.0</v>
      </c>
      <c r="H1145" s="631">
        <f t="shared" si="62"/>
        <v>12.22222222</v>
      </c>
      <c r="I1145" s="631"/>
      <c r="J1145" s="631">
        <f t="shared" si="431"/>
        <v>8.333333333</v>
      </c>
    </row>
    <row r="1146" ht="15.75" customHeight="1">
      <c r="A1146" s="408" t="s">
        <v>334</v>
      </c>
      <c r="B1146" s="408" t="s">
        <v>335</v>
      </c>
      <c r="C1146" s="632">
        <v>43819.0</v>
      </c>
      <c r="D1146" s="408">
        <v>0.24</v>
      </c>
      <c r="E1146" s="408">
        <v>57.0</v>
      </c>
      <c r="H1146" s="631">
        <f t="shared" si="62"/>
        <v>13.88888889</v>
      </c>
      <c r="I1146" s="631"/>
      <c r="J1146" s="631"/>
    </row>
    <row r="1147" ht="15.75" customHeight="1">
      <c r="A1147" s="408" t="s">
        <v>334</v>
      </c>
      <c r="B1147" s="408" t="s">
        <v>335</v>
      </c>
      <c r="C1147" s="632">
        <v>43820.0</v>
      </c>
      <c r="D1147" s="408">
        <v>1.18</v>
      </c>
      <c r="E1147" s="408">
        <v>55.0</v>
      </c>
      <c r="G1147" s="408">
        <v>45.0</v>
      </c>
      <c r="H1147" s="631">
        <f t="shared" si="62"/>
        <v>12.77777778</v>
      </c>
      <c r="I1147" s="631"/>
      <c r="J1147" s="631">
        <f t="shared" ref="J1147:J1150" si="432">(G1147-32)*5/9</f>
        <v>7.222222222</v>
      </c>
    </row>
    <row r="1148" ht="15.75" customHeight="1">
      <c r="A1148" s="408" t="s">
        <v>334</v>
      </c>
      <c r="B1148" s="408" t="s">
        <v>335</v>
      </c>
      <c r="C1148" s="632">
        <v>43821.0</v>
      </c>
      <c r="D1148" s="408">
        <v>0.43</v>
      </c>
      <c r="E1148" s="408">
        <v>57.0</v>
      </c>
      <c r="G1148" s="408">
        <v>48.0</v>
      </c>
      <c r="H1148" s="631">
        <f t="shared" si="62"/>
        <v>13.88888889</v>
      </c>
      <c r="I1148" s="631"/>
      <c r="J1148" s="631">
        <f t="shared" si="432"/>
        <v>8.888888889</v>
      </c>
    </row>
    <row r="1149" ht="15.75" customHeight="1">
      <c r="A1149" s="408" t="s">
        <v>334</v>
      </c>
      <c r="B1149" s="408" t="s">
        <v>335</v>
      </c>
      <c r="C1149" s="632">
        <v>43822.0</v>
      </c>
      <c r="D1149" s="408">
        <v>0.0</v>
      </c>
      <c r="E1149" s="408">
        <v>57.0</v>
      </c>
      <c r="G1149" s="408">
        <v>50.0</v>
      </c>
      <c r="H1149" s="631">
        <f t="shared" si="62"/>
        <v>13.88888889</v>
      </c>
      <c r="I1149" s="631"/>
      <c r="J1149" s="631">
        <f t="shared" si="432"/>
        <v>10</v>
      </c>
    </row>
    <row r="1150" ht="15.75" customHeight="1">
      <c r="A1150" s="408" t="s">
        <v>334</v>
      </c>
      <c r="B1150" s="408" t="s">
        <v>335</v>
      </c>
      <c r="C1150" s="632">
        <v>43823.0</v>
      </c>
      <c r="D1150" s="408">
        <v>0.12</v>
      </c>
      <c r="E1150" s="408">
        <v>53.0</v>
      </c>
      <c r="G1150" s="408">
        <v>48.0</v>
      </c>
      <c r="H1150" s="631">
        <f t="shared" si="62"/>
        <v>11.66666667</v>
      </c>
      <c r="I1150" s="631"/>
      <c r="J1150" s="631">
        <f t="shared" si="432"/>
        <v>8.888888889</v>
      </c>
    </row>
    <row r="1151" ht="15.75" customHeight="1">
      <c r="A1151" s="408" t="s">
        <v>334</v>
      </c>
      <c r="B1151" s="408" t="s">
        <v>335</v>
      </c>
      <c r="C1151" s="632">
        <v>43824.0</v>
      </c>
      <c r="D1151" s="408">
        <v>0.43</v>
      </c>
      <c r="E1151" s="408">
        <v>55.0</v>
      </c>
      <c r="H1151" s="631">
        <f t="shared" si="62"/>
        <v>12.77777778</v>
      </c>
      <c r="I1151" s="631"/>
      <c r="J1151" s="631"/>
    </row>
    <row r="1152" ht="15.75" customHeight="1">
      <c r="A1152" s="408" t="s">
        <v>334</v>
      </c>
      <c r="B1152" s="408" t="s">
        <v>335</v>
      </c>
      <c r="C1152" s="632">
        <v>43825.0</v>
      </c>
      <c r="D1152" s="408">
        <v>0.51</v>
      </c>
      <c r="E1152" s="408">
        <v>55.0</v>
      </c>
      <c r="G1152" s="408">
        <v>49.0</v>
      </c>
      <c r="H1152" s="631">
        <f t="shared" si="62"/>
        <v>12.77777778</v>
      </c>
      <c r="I1152" s="631"/>
      <c r="J1152" s="631">
        <f t="shared" ref="J1152:J1154" si="433">(G1152-32)*5/9</f>
        <v>9.444444444</v>
      </c>
    </row>
    <row r="1153" ht="15.75" customHeight="1">
      <c r="A1153" s="408" t="s">
        <v>334</v>
      </c>
      <c r="B1153" s="408" t="s">
        <v>335</v>
      </c>
      <c r="C1153" s="632">
        <v>43826.0</v>
      </c>
      <c r="D1153" s="408">
        <v>0.24</v>
      </c>
      <c r="E1153" s="408">
        <v>57.0</v>
      </c>
      <c r="G1153" s="408">
        <v>47.0</v>
      </c>
      <c r="H1153" s="631">
        <f t="shared" si="62"/>
        <v>13.88888889</v>
      </c>
      <c r="I1153" s="631"/>
      <c r="J1153" s="631">
        <f t="shared" si="433"/>
        <v>8.333333333</v>
      </c>
    </row>
    <row r="1154" ht="15.75" customHeight="1">
      <c r="A1154" s="408" t="s">
        <v>334</v>
      </c>
      <c r="B1154" s="408" t="s">
        <v>335</v>
      </c>
      <c r="C1154" s="632">
        <v>43827.0</v>
      </c>
      <c r="D1154" s="408">
        <v>0.0</v>
      </c>
      <c r="E1154" s="408">
        <v>58.0</v>
      </c>
      <c r="G1154" s="408">
        <v>50.0</v>
      </c>
      <c r="H1154" s="631">
        <f t="shared" si="62"/>
        <v>14.44444444</v>
      </c>
      <c r="I1154" s="631"/>
      <c r="J1154" s="631">
        <f t="shared" si="433"/>
        <v>10</v>
      </c>
    </row>
    <row r="1155" ht="15.75" customHeight="1">
      <c r="A1155" s="408" t="s">
        <v>334</v>
      </c>
      <c r="B1155" s="408" t="s">
        <v>335</v>
      </c>
      <c r="C1155" s="632">
        <v>43828.0</v>
      </c>
      <c r="E1155" s="408">
        <v>57.0</v>
      </c>
      <c r="F1155" s="408">
        <v>70.0</v>
      </c>
      <c r="H1155" s="631">
        <f t="shared" si="62"/>
        <v>13.88888889</v>
      </c>
      <c r="I1155" s="631">
        <f>(F1155-32)*5/9</f>
        <v>21.11111111</v>
      </c>
      <c r="J1155" s="631"/>
    </row>
    <row r="1156" ht="15.75" customHeight="1">
      <c r="A1156" s="408" t="s">
        <v>334</v>
      </c>
      <c r="B1156" s="408" t="s">
        <v>335</v>
      </c>
      <c r="C1156" s="632">
        <v>43829.0</v>
      </c>
      <c r="D1156" s="408">
        <v>0.39</v>
      </c>
      <c r="E1156" s="408">
        <v>56.0</v>
      </c>
      <c r="G1156" s="408">
        <v>47.0</v>
      </c>
      <c r="H1156" s="631">
        <f t="shared" si="62"/>
        <v>13.33333333</v>
      </c>
      <c r="I1156" s="631"/>
      <c r="J1156" s="631">
        <f t="shared" ref="J1156:J1157" si="434">(G1156-32)*5/9</f>
        <v>8.333333333</v>
      </c>
    </row>
    <row r="1157" ht="15.75" customHeight="1">
      <c r="A1157" s="408" t="s">
        <v>334</v>
      </c>
      <c r="B1157" s="408" t="s">
        <v>335</v>
      </c>
      <c r="C1157" s="632">
        <v>43830.0</v>
      </c>
      <c r="D1157" s="408">
        <v>0.0</v>
      </c>
      <c r="E1157" s="408">
        <v>56.0</v>
      </c>
      <c r="G1157" s="408">
        <v>49.0</v>
      </c>
      <c r="H1157" s="631">
        <f t="shared" si="62"/>
        <v>13.33333333</v>
      </c>
      <c r="I1157" s="631"/>
      <c r="J1157" s="631">
        <f t="shared" si="434"/>
        <v>9.444444444</v>
      </c>
    </row>
    <row r="1158" ht="15.75" customHeight="1">
      <c r="A1158" s="408" t="s">
        <v>334</v>
      </c>
      <c r="B1158" s="408" t="s">
        <v>335</v>
      </c>
      <c r="C1158" s="632">
        <v>43831.0</v>
      </c>
      <c r="D1158" s="408">
        <v>0.59</v>
      </c>
      <c r="E1158" s="408">
        <v>54.0</v>
      </c>
      <c r="H1158" s="631">
        <f t="shared" si="62"/>
        <v>12.22222222</v>
      </c>
      <c r="I1158" s="631"/>
      <c r="J1158" s="631"/>
    </row>
    <row r="1159" ht="15.75" customHeight="1">
      <c r="A1159" s="408" t="s">
        <v>334</v>
      </c>
      <c r="B1159" s="408" t="s">
        <v>335</v>
      </c>
      <c r="C1159" s="632">
        <v>43832.0</v>
      </c>
      <c r="D1159" s="408">
        <v>0.12</v>
      </c>
      <c r="E1159" s="408">
        <v>54.0</v>
      </c>
      <c r="G1159" s="408">
        <v>48.0</v>
      </c>
      <c r="H1159" s="631">
        <f t="shared" si="62"/>
        <v>12.22222222</v>
      </c>
      <c r="I1159" s="631"/>
      <c r="J1159" s="631">
        <f t="shared" ref="J1159:J1160" si="435">(G1159-32)*5/9</f>
        <v>8.888888889</v>
      </c>
    </row>
    <row r="1160" ht="15.75" customHeight="1">
      <c r="A1160" s="408" t="s">
        <v>334</v>
      </c>
      <c r="B1160" s="408" t="s">
        <v>335</v>
      </c>
      <c r="C1160" s="632">
        <v>43833.0</v>
      </c>
      <c r="D1160" s="408">
        <v>0.01</v>
      </c>
      <c r="E1160" s="408">
        <v>56.0</v>
      </c>
      <c r="G1160" s="408">
        <v>48.0</v>
      </c>
      <c r="H1160" s="631">
        <f t="shared" si="62"/>
        <v>13.33333333</v>
      </c>
      <c r="I1160" s="631"/>
      <c r="J1160" s="631">
        <f t="shared" si="435"/>
        <v>8.888888889</v>
      </c>
    </row>
    <row r="1161" ht="15.75" customHeight="1">
      <c r="A1161" s="408" t="s">
        <v>334</v>
      </c>
      <c r="B1161" s="408" t="s">
        <v>335</v>
      </c>
      <c r="C1161" s="632">
        <v>43834.0</v>
      </c>
      <c r="D1161" s="408">
        <v>0.0</v>
      </c>
      <c r="E1161" s="408">
        <v>53.0</v>
      </c>
      <c r="F1161" s="408">
        <v>68.0</v>
      </c>
      <c r="H1161" s="631">
        <f t="shared" si="62"/>
        <v>11.66666667</v>
      </c>
      <c r="I1161" s="631">
        <f>(F1161-32)*5/9</f>
        <v>20</v>
      </c>
      <c r="J1161" s="631"/>
    </row>
    <row r="1162" ht="15.75" customHeight="1">
      <c r="A1162" s="408" t="s">
        <v>334</v>
      </c>
      <c r="B1162" s="408" t="s">
        <v>335</v>
      </c>
      <c r="C1162" s="632">
        <v>43835.0</v>
      </c>
      <c r="D1162" s="408">
        <v>0.43</v>
      </c>
      <c r="E1162" s="408">
        <v>52.0</v>
      </c>
      <c r="G1162" s="408">
        <v>44.0</v>
      </c>
      <c r="H1162" s="631">
        <f t="shared" si="62"/>
        <v>11.11111111</v>
      </c>
      <c r="I1162" s="631"/>
      <c r="J1162" s="631">
        <f t="shared" ref="J1162:J1163" si="436">(G1162-32)*5/9</f>
        <v>6.666666667</v>
      </c>
    </row>
    <row r="1163" ht="15.75" customHeight="1">
      <c r="A1163" s="408" t="s">
        <v>334</v>
      </c>
      <c r="B1163" s="408" t="s">
        <v>335</v>
      </c>
      <c r="C1163" s="632">
        <v>43836.0</v>
      </c>
      <c r="D1163" s="408">
        <v>0.43</v>
      </c>
      <c r="E1163" s="408">
        <v>55.0</v>
      </c>
      <c r="G1163" s="408">
        <v>45.0</v>
      </c>
      <c r="H1163" s="631">
        <f t="shared" si="62"/>
        <v>12.77777778</v>
      </c>
      <c r="I1163" s="631"/>
      <c r="J1163" s="631">
        <f t="shared" si="436"/>
        <v>7.222222222</v>
      </c>
    </row>
    <row r="1164" ht="15.75" customHeight="1">
      <c r="A1164" s="408" t="s">
        <v>334</v>
      </c>
      <c r="B1164" s="408" t="s">
        <v>335</v>
      </c>
      <c r="C1164" s="632">
        <v>43837.0</v>
      </c>
      <c r="D1164" s="408">
        <v>0.0</v>
      </c>
      <c r="E1164" s="408">
        <v>57.0</v>
      </c>
      <c r="H1164" s="631">
        <f t="shared" si="62"/>
        <v>13.88888889</v>
      </c>
      <c r="I1164" s="631"/>
      <c r="J1164" s="631"/>
    </row>
    <row r="1165" ht="15.75" customHeight="1">
      <c r="A1165" s="408" t="s">
        <v>334</v>
      </c>
      <c r="B1165" s="408" t="s">
        <v>335</v>
      </c>
      <c r="C1165" s="632">
        <v>43838.0</v>
      </c>
      <c r="E1165" s="408">
        <v>58.0</v>
      </c>
      <c r="G1165" s="408">
        <v>46.0</v>
      </c>
      <c r="H1165" s="631">
        <f t="shared" si="62"/>
        <v>14.44444444</v>
      </c>
      <c r="I1165" s="631"/>
      <c r="J1165" s="631">
        <f t="shared" ref="J1165:J1167" si="437">(G1165-32)*5/9</f>
        <v>7.777777778</v>
      </c>
    </row>
    <row r="1166" ht="15.75" customHeight="1">
      <c r="A1166" s="408" t="s">
        <v>334</v>
      </c>
      <c r="B1166" s="408" t="s">
        <v>335</v>
      </c>
      <c r="C1166" s="632">
        <v>43839.0</v>
      </c>
      <c r="E1166" s="408">
        <v>56.0</v>
      </c>
      <c r="G1166" s="408">
        <v>48.0</v>
      </c>
      <c r="H1166" s="631">
        <f t="shared" si="62"/>
        <v>13.33333333</v>
      </c>
      <c r="I1166" s="631"/>
      <c r="J1166" s="631">
        <f t="shared" si="437"/>
        <v>8.888888889</v>
      </c>
    </row>
    <row r="1167" ht="15.75" customHeight="1">
      <c r="A1167" s="408" t="s">
        <v>334</v>
      </c>
      <c r="B1167" s="408" t="s">
        <v>335</v>
      </c>
      <c r="C1167" s="632">
        <v>43840.0</v>
      </c>
      <c r="D1167" s="408">
        <v>0.24</v>
      </c>
      <c r="E1167" s="408">
        <v>55.0</v>
      </c>
      <c r="G1167" s="408">
        <v>41.0</v>
      </c>
      <c r="H1167" s="631">
        <f t="shared" si="62"/>
        <v>12.77777778</v>
      </c>
      <c r="I1167" s="631"/>
      <c r="J1167" s="631">
        <f t="shared" si="437"/>
        <v>5</v>
      </c>
    </row>
    <row r="1168" ht="15.75" customHeight="1">
      <c r="A1168" s="408" t="s">
        <v>334</v>
      </c>
      <c r="B1168" s="408" t="s">
        <v>335</v>
      </c>
      <c r="C1168" s="632">
        <v>43841.0</v>
      </c>
      <c r="D1168" s="408">
        <v>0.0</v>
      </c>
      <c r="E1168" s="408">
        <v>53.0</v>
      </c>
      <c r="H1168" s="631">
        <f t="shared" si="62"/>
        <v>11.66666667</v>
      </c>
      <c r="I1168" s="631"/>
      <c r="J1168" s="631"/>
    </row>
    <row r="1169" ht="15.75" customHeight="1">
      <c r="A1169" s="408" t="s">
        <v>334</v>
      </c>
      <c r="B1169" s="408" t="s">
        <v>335</v>
      </c>
      <c r="C1169" s="632">
        <v>43842.0</v>
      </c>
      <c r="E1169" s="408">
        <v>55.0</v>
      </c>
      <c r="G1169" s="408">
        <v>44.0</v>
      </c>
      <c r="H1169" s="631">
        <f t="shared" si="62"/>
        <v>12.77777778</v>
      </c>
      <c r="I1169" s="631"/>
      <c r="J1169" s="631">
        <f t="shared" ref="J1169:J1171" si="438">(G1169-32)*5/9</f>
        <v>6.666666667</v>
      </c>
    </row>
    <row r="1170" ht="15.75" customHeight="1">
      <c r="A1170" s="408" t="s">
        <v>334</v>
      </c>
      <c r="B1170" s="408" t="s">
        <v>335</v>
      </c>
      <c r="C1170" s="632">
        <v>43843.0</v>
      </c>
      <c r="E1170" s="408">
        <v>54.0</v>
      </c>
      <c r="G1170" s="408">
        <v>41.0</v>
      </c>
      <c r="H1170" s="631">
        <f t="shared" si="62"/>
        <v>12.22222222</v>
      </c>
      <c r="I1170" s="631"/>
      <c r="J1170" s="631">
        <f t="shared" si="438"/>
        <v>5</v>
      </c>
    </row>
    <row r="1171" ht="15.75" customHeight="1">
      <c r="A1171" s="408" t="s">
        <v>334</v>
      </c>
      <c r="B1171" s="408" t="s">
        <v>335</v>
      </c>
      <c r="C1171" s="632">
        <v>43844.0</v>
      </c>
      <c r="E1171" s="408">
        <v>56.0</v>
      </c>
      <c r="G1171" s="408">
        <v>45.0</v>
      </c>
      <c r="H1171" s="631">
        <f t="shared" si="62"/>
        <v>13.33333333</v>
      </c>
      <c r="I1171" s="631"/>
      <c r="J1171" s="631">
        <f t="shared" si="438"/>
        <v>7.222222222</v>
      </c>
    </row>
    <row r="1172" ht="15.75" customHeight="1">
      <c r="A1172" s="408" t="s">
        <v>334</v>
      </c>
      <c r="B1172" s="408" t="s">
        <v>335</v>
      </c>
      <c r="C1172" s="632">
        <v>43845.0</v>
      </c>
      <c r="E1172" s="408">
        <v>56.0</v>
      </c>
      <c r="H1172" s="631">
        <f t="shared" si="62"/>
        <v>13.33333333</v>
      </c>
      <c r="I1172" s="631"/>
      <c r="J1172" s="631"/>
    </row>
    <row r="1173" ht="15.75" customHeight="1">
      <c r="A1173" s="408" t="s">
        <v>334</v>
      </c>
      <c r="B1173" s="408" t="s">
        <v>335</v>
      </c>
      <c r="C1173" s="632">
        <v>43846.0</v>
      </c>
      <c r="E1173" s="408">
        <v>54.0</v>
      </c>
      <c r="H1173" s="631">
        <f t="shared" si="62"/>
        <v>12.22222222</v>
      </c>
      <c r="I1173" s="631"/>
      <c r="J1173" s="631"/>
    </row>
    <row r="1174" ht="15.75" customHeight="1">
      <c r="A1174" s="408" t="s">
        <v>334</v>
      </c>
      <c r="B1174" s="408" t="s">
        <v>335</v>
      </c>
      <c r="C1174" s="632">
        <v>43847.0</v>
      </c>
      <c r="E1174" s="408">
        <v>54.0</v>
      </c>
      <c r="G1174" s="408">
        <v>40.0</v>
      </c>
      <c r="H1174" s="631">
        <f t="shared" si="62"/>
        <v>12.22222222</v>
      </c>
      <c r="I1174" s="631"/>
      <c r="J1174" s="631">
        <f>(G1174-32)*5/9</f>
        <v>4.444444444</v>
      </c>
    </row>
    <row r="1175" ht="15.75" customHeight="1">
      <c r="A1175" s="408" t="s">
        <v>334</v>
      </c>
      <c r="B1175" s="408" t="s">
        <v>335</v>
      </c>
      <c r="C1175" s="632">
        <v>43848.0</v>
      </c>
      <c r="E1175" s="408">
        <v>56.0</v>
      </c>
      <c r="H1175" s="631">
        <f t="shared" si="62"/>
        <v>13.33333333</v>
      </c>
      <c r="I1175" s="631"/>
      <c r="J1175" s="631"/>
    </row>
    <row r="1176" ht="15.75" customHeight="1">
      <c r="A1176" s="408" t="s">
        <v>334</v>
      </c>
      <c r="B1176" s="408" t="s">
        <v>335</v>
      </c>
      <c r="C1176" s="632">
        <v>43849.0</v>
      </c>
      <c r="E1176" s="408">
        <v>56.0</v>
      </c>
      <c r="G1176" s="408">
        <v>42.0</v>
      </c>
      <c r="H1176" s="631">
        <f t="shared" si="62"/>
        <v>13.33333333</v>
      </c>
      <c r="I1176" s="631"/>
      <c r="J1176" s="631">
        <f t="shared" ref="J1176:J1178" si="439">(G1176-32)*5/9</f>
        <v>5.555555556</v>
      </c>
    </row>
    <row r="1177" ht="15.75" customHeight="1">
      <c r="A1177" s="408" t="s">
        <v>334</v>
      </c>
      <c r="B1177" s="408" t="s">
        <v>335</v>
      </c>
      <c r="C1177" s="632">
        <v>43850.0</v>
      </c>
      <c r="E1177" s="408">
        <v>57.0</v>
      </c>
      <c r="G1177" s="408">
        <v>50.0</v>
      </c>
      <c r="H1177" s="631">
        <f t="shared" si="62"/>
        <v>13.88888889</v>
      </c>
      <c r="I1177" s="631"/>
      <c r="J1177" s="631">
        <f t="shared" si="439"/>
        <v>10</v>
      </c>
    </row>
    <row r="1178" ht="15.75" customHeight="1">
      <c r="A1178" s="408" t="s">
        <v>334</v>
      </c>
      <c r="B1178" s="408" t="s">
        <v>335</v>
      </c>
      <c r="C1178" s="632">
        <v>43851.0</v>
      </c>
      <c r="D1178" s="408">
        <v>0.31</v>
      </c>
      <c r="E1178" s="408">
        <v>55.0</v>
      </c>
      <c r="G1178" s="408">
        <v>49.0</v>
      </c>
      <c r="H1178" s="631">
        <f t="shared" si="62"/>
        <v>12.77777778</v>
      </c>
      <c r="I1178" s="631"/>
      <c r="J1178" s="631">
        <f t="shared" si="439"/>
        <v>9.444444444</v>
      </c>
    </row>
    <row r="1179" ht="15.75" customHeight="1">
      <c r="A1179" s="408" t="s">
        <v>334</v>
      </c>
      <c r="B1179" s="408" t="s">
        <v>335</v>
      </c>
      <c r="C1179" s="632">
        <v>43852.0</v>
      </c>
      <c r="D1179" s="408">
        <v>0.51</v>
      </c>
      <c r="E1179" s="408">
        <v>55.0</v>
      </c>
      <c r="F1179" s="408">
        <v>66.0</v>
      </c>
      <c r="H1179" s="631">
        <f t="shared" si="62"/>
        <v>12.77777778</v>
      </c>
      <c r="I1179" s="631">
        <f>(F1179-32)*5/9</f>
        <v>18.88888889</v>
      </c>
      <c r="J1179" s="631"/>
    </row>
    <row r="1180" ht="15.75" customHeight="1">
      <c r="A1180" s="408" t="s">
        <v>334</v>
      </c>
      <c r="B1180" s="408" t="s">
        <v>335</v>
      </c>
      <c r="C1180" s="632">
        <v>43853.0</v>
      </c>
      <c r="D1180" s="408">
        <v>0.28</v>
      </c>
      <c r="E1180" s="408">
        <v>55.0</v>
      </c>
      <c r="G1180" s="408">
        <v>45.0</v>
      </c>
      <c r="H1180" s="631">
        <f t="shared" si="62"/>
        <v>12.77777778</v>
      </c>
      <c r="I1180" s="631"/>
      <c r="J1180" s="631">
        <f t="shared" ref="J1180:J1182" si="440">(G1180-32)*5/9</f>
        <v>7.222222222</v>
      </c>
    </row>
    <row r="1181" ht="15.75" customHeight="1">
      <c r="A1181" s="408" t="s">
        <v>334</v>
      </c>
      <c r="B1181" s="408" t="s">
        <v>335</v>
      </c>
      <c r="C1181" s="632">
        <v>43854.0</v>
      </c>
      <c r="D1181" s="408">
        <v>0.04</v>
      </c>
      <c r="E1181" s="408">
        <v>58.0</v>
      </c>
      <c r="G1181" s="408">
        <v>47.0</v>
      </c>
      <c r="H1181" s="631">
        <f t="shared" si="62"/>
        <v>14.44444444</v>
      </c>
      <c r="I1181" s="631"/>
      <c r="J1181" s="631">
        <f t="shared" si="440"/>
        <v>8.333333333</v>
      </c>
    </row>
    <row r="1182" ht="15.75" customHeight="1">
      <c r="A1182" s="408" t="s">
        <v>334</v>
      </c>
      <c r="B1182" s="408" t="s">
        <v>335</v>
      </c>
      <c r="C1182" s="632">
        <v>43855.0</v>
      </c>
      <c r="D1182" s="408">
        <v>0.0</v>
      </c>
      <c r="E1182" s="408">
        <v>58.0</v>
      </c>
      <c r="G1182" s="408">
        <v>45.0</v>
      </c>
      <c r="H1182" s="631">
        <f t="shared" si="62"/>
        <v>14.44444444</v>
      </c>
      <c r="I1182" s="631"/>
      <c r="J1182" s="631">
        <f t="shared" si="440"/>
        <v>7.222222222</v>
      </c>
    </row>
    <row r="1183" ht="15.75" customHeight="1">
      <c r="A1183" s="408" t="s">
        <v>334</v>
      </c>
      <c r="B1183" s="408" t="s">
        <v>335</v>
      </c>
      <c r="C1183" s="632">
        <v>43856.0</v>
      </c>
      <c r="E1183" s="408">
        <v>59.0</v>
      </c>
      <c r="H1183" s="631">
        <f t="shared" si="62"/>
        <v>15</v>
      </c>
      <c r="I1183" s="631"/>
      <c r="J1183" s="631"/>
    </row>
    <row r="1184" ht="15.75" customHeight="1">
      <c r="A1184" s="408" t="s">
        <v>334</v>
      </c>
      <c r="B1184" s="408" t="s">
        <v>335</v>
      </c>
      <c r="C1184" s="632">
        <v>43857.0</v>
      </c>
      <c r="E1184" s="408">
        <v>59.0</v>
      </c>
      <c r="H1184" s="631">
        <f t="shared" si="62"/>
        <v>15</v>
      </c>
      <c r="I1184" s="631"/>
      <c r="J1184" s="631"/>
    </row>
    <row r="1185" ht="15.75" customHeight="1">
      <c r="A1185" s="408" t="s">
        <v>334</v>
      </c>
      <c r="B1185" s="408" t="s">
        <v>335</v>
      </c>
      <c r="C1185" s="632">
        <v>43858.0</v>
      </c>
      <c r="D1185" s="408">
        <v>0.63</v>
      </c>
      <c r="E1185" s="408">
        <v>56.0</v>
      </c>
      <c r="H1185" s="631">
        <f t="shared" si="62"/>
        <v>13.33333333</v>
      </c>
      <c r="I1185" s="631"/>
      <c r="J1185" s="631"/>
    </row>
    <row r="1186" ht="15.75" customHeight="1">
      <c r="A1186" s="408" t="s">
        <v>334</v>
      </c>
      <c r="B1186" s="408" t="s">
        <v>335</v>
      </c>
      <c r="C1186" s="632">
        <v>43859.0</v>
      </c>
      <c r="D1186" s="408">
        <v>0.31</v>
      </c>
      <c r="E1186" s="408">
        <v>56.0</v>
      </c>
      <c r="H1186" s="631">
        <f t="shared" si="62"/>
        <v>13.33333333</v>
      </c>
      <c r="I1186" s="631"/>
      <c r="J1186" s="631"/>
    </row>
    <row r="1187" ht="15.75" customHeight="1">
      <c r="A1187" s="408" t="s">
        <v>334</v>
      </c>
      <c r="B1187" s="408" t="s">
        <v>335</v>
      </c>
      <c r="C1187" s="632">
        <v>43860.0</v>
      </c>
      <c r="D1187" s="408">
        <v>0.0</v>
      </c>
      <c r="E1187" s="408">
        <v>54.0</v>
      </c>
      <c r="H1187" s="631">
        <f t="shared" si="62"/>
        <v>12.22222222</v>
      </c>
      <c r="I1187" s="631"/>
      <c r="J1187" s="631"/>
    </row>
    <row r="1188" ht="15.75" customHeight="1">
      <c r="A1188" s="408" t="s">
        <v>334</v>
      </c>
      <c r="B1188" s="408" t="s">
        <v>335</v>
      </c>
      <c r="C1188" s="632">
        <v>43861.0</v>
      </c>
      <c r="E1188" s="408">
        <v>55.0</v>
      </c>
      <c r="H1188" s="631">
        <f t="shared" si="62"/>
        <v>12.77777778</v>
      </c>
      <c r="I1188" s="631"/>
      <c r="J1188" s="631"/>
    </row>
    <row r="1189" ht="15.75" customHeight="1">
      <c r="A1189" s="408" t="s">
        <v>334</v>
      </c>
      <c r="B1189" s="408" t="s">
        <v>335</v>
      </c>
      <c r="C1189" s="632">
        <v>43862.0</v>
      </c>
      <c r="E1189" s="408">
        <v>53.0</v>
      </c>
      <c r="H1189" s="631">
        <f t="shared" si="62"/>
        <v>11.66666667</v>
      </c>
      <c r="I1189" s="631"/>
      <c r="J1189" s="631"/>
    </row>
    <row r="1190" ht="15.75" customHeight="1">
      <c r="A1190" s="408" t="s">
        <v>334</v>
      </c>
      <c r="B1190" s="408" t="s">
        <v>335</v>
      </c>
      <c r="C1190" s="632">
        <v>43863.0</v>
      </c>
      <c r="D1190" s="408">
        <v>0.28</v>
      </c>
      <c r="E1190" s="408">
        <v>56.0</v>
      </c>
      <c r="G1190" s="408">
        <v>50.0</v>
      </c>
      <c r="H1190" s="631">
        <f t="shared" si="62"/>
        <v>13.33333333</v>
      </c>
      <c r="I1190" s="631"/>
      <c r="J1190" s="631">
        <f t="shared" ref="J1190:J1194" si="441">(G1190-32)*5/9</f>
        <v>10</v>
      </c>
    </row>
    <row r="1191" ht="15.75" customHeight="1">
      <c r="A1191" s="408" t="s">
        <v>334</v>
      </c>
      <c r="B1191" s="408" t="s">
        <v>335</v>
      </c>
      <c r="C1191" s="632">
        <v>43864.0</v>
      </c>
      <c r="D1191" s="408">
        <v>0.98</v>
      </c>
      <c r="E1191" s="408">
        <v>54.0</v>
      </c>
      <c r="G1191" s="408">
        <v>46.0</v>
      </c>
      <c r="H1191" s="631">
        <f t="shared" si="62"/>
        <v>12.22222222</v>
      </c>
      <c r="I1191" s="631"/>
      <c r="J1191" s="631">
        <f t="shared" si="441"/>
        <v>7.777777778</v>
      </c>
    </row>
    <row r="1192" ht="15.75" customHeight="1">
      <c r="A1192" s="408" t="s">
        <v>334</v>
      </c>
      <c r="B1192" s="408" t="s">
        <v>335</v>
      </c>
      <c r="C1192" s="632">
        <v>43865.0</v>
      </c>
      <c r="D1192" s="408">
        <v>0.51</v>
      </c>
      <c r="E1192" s="408">
        <v>55.0</v>
      </c>
      <c r="G1192" s="408">
        <v>48.0</v>
      </c>
      <c r="H1192" s="631">
        <f t="shared" si="62"/>
        <v>12.77777778</v>
      </c>
      <c r="I1192" s="631"/>
      <c r="J1192" s="631">
        <f t="shared" si="441"/>
        <v>8.888888889</v>
      </c>
    </row>
    <row r="1193" ht="15.75" customHeight="1">
      <c r="A1193" s="408" t="s">
        <v>334</v>
      </c>
      <c r="B1193" s="408" t="s">
        <v>335</v>
      </c>
      <c r="C1193" s="632">
        <v>43866.0</v>
      </c>
      <c r="D1193" s="408">
        <v>0.24</v>
      </c>
      <c r="E1193" s="408">
        <v>57.0</v>
      </c>
      <c r="G1193" s="408">
        <v>50.0</v>
      </c>
      <c r="H1193" s="631">
        <f t="shared" si="62"/>
        <v>13.88888889</v>
      </c>
      <c r="I1193" s="631"/>
      <c r="J1193" s="631">
        <f t="shared" si="441"/>
        <v>10</v>
      </c>
    </row>
    <row r="1194" ht="15.75" customHeight="1">
      <c r="A1194" s="408" t="s">
        <v>334</v>
      </c>
      <c r="B1194" s="408" t="s">
        <v>335</v>
      </c>
      <c r="C1194" s="632">
        <v>43867.0</v>
      </c>
      <c r="D1194" s="408">
        <v>0.28</v>
      </c>
      <c r="E1194" s="408">
        <v>55.0</v>
      </c>
      <c r="G1194" s="408">
        <v>48.0</v>
      </c>
      <c r="H1194" s="631">
        <f t="shared" si="62"/>
        <v>12.77777778</v>
      </c>
      <c r="I1194" s="631"/>
      <c r="J1194" s="631">
        <f t="shared" si="441"/>
        <v>8.888888889</v>
      </c>
    </row>
    <row r="1195" ht="15.75" customHeight="1">
      <c r="A1195" s="408" t="s">
        <v>334</v>
      </c>
      <c r="B1195" s="408" t="s">
        <v>335</v>
      </c>
      <c r="C1195" s="632">
        <v>43868.0</v>
      </c>
      <c r="D1195" s="408">
        <v>0.94</v>
      </c>
      <c r="E1195" s="408">
        <v>55.0</v>
      </c>
      <c r="H1195" s="631">
        <f t="shared" si="62"/>
        <v>12.77777778</v>
      </c>
      <c r="I1195" s="631"/>
      <c r="J1195" s="631"/>
    </row>
    <row r="1196" ht="15.75" customHeight="1">
      <c r="A1196" s="408" t="s">
        <v>334</v>
      </c>
      <c r="B1196" s="408" t="s">
        <v>335</v>
      </c>
      <c r="C1196" s="632">
        <v>43869.0</v>
      </c>
      <c r="D1196" s="408">
        <v>0.43</v>
      </c>
      <c r="E1196" s="408">
        <v>53.0</v>
      </c>
      <c r="G1196" s="408">
        <v>47.0</v>
      </c>
      <c r="H1196" s="631">
        <f t="shared" si="62"/>
        <v>11.66666667</v>
      </c>
      <c r="I1196" s="631"/>
      <c r="J1196" s="631">
        <f t="shared" ref="J1196:J1197" si="442">(G1196-32)*5/9</f>
        <v>8.333333333</v>
      </c>
    </row>
    <row r="1197" ht="15.75" customHeight="1">
      <c r="A1197" s="408" t="s">
        <v>334</v>
      </c>
      <c r="B1197" s="408" t="s">
        <v>335</v>
      </c>
      <c r="C1197" s="632">
        <v>43870.0</v>
      </c>
      <c r="D1197" s="408">
        <v>0.08</v>
      </c>
      <c r="E1197" s="408">
        <v>55.0</v>
      </c>
      <c r="G1197" s="408">
        <v>50.0</v>
      </c>
      <c r="H1197" s="631">
        <f t="shared" si="62"/>
        <v>12.77777778</v>
      </c>
      <c r="I1197" s="631"/>
      <c r="J1197" s="631">
        <f t="shared" si="442"/>
        <v>10</v>
      </c>
    </row>
    <row r="1198" ht="15.75" customHeight="1">
      <c r="A1198" s="408" t="s">
        <v>334</v>
      </c>
      <c r="B1198" s="408" t="s">
        <v>335</v>
      </c>
      <c r="C1198" s="632">
        <v>43871.0</v>
      </c>
      <c r="D1198" s="408">
        <v>0.0</v>
      </c>
      <c r="E1198" s="408">
        <v>55.0</v>
      </c>
      <c r="F1198" s="408">
        <v>67.0</v>
      </c>
      <c r="H1198" s="631">
        <f t="shared" si="62"/>
        <v>12.77777778</v>
      </c>
      <c r="I1198" s="631">
        <f>(F1198-32)*5/9</f>
        <v>19.44444444</v>
      </c>
      <c r="J1198" s="631"/>
    </row>
    <row r="1199" ht="15.75" customHeight="1">
      <c r="A1199" s="408" t="s">
        <v>334</v>
      </c>
      <c r="B1199" s="408" t="s">
        <v>335</v>
      </c>
      <c r="C1199" s="632">
        <v>43872.0</v>
      </c>
      <c r="D1199" s="408">
        <v>0.02</v>
      </c>
      <c r="E1199" s="408">
        <v>57.0</v>
      </c>
      <c r="H1199" s="631">
        <f t="shared" si="62"/>
        <v>13.88888889</v>
      </c>
      <c r="I1199" s="631"/>
      <c r="J1199" s="631"/>
    </row>
    <row r="1200" ht="15.75" customHeight="1">
      <c r="A1200" s="408" t="s">
        <v>334</v>
      </c>
      <c r="B1200" s="408" t="s">
        <v>335</v>
      </c>
      <c r="C1200" s="632">
        <v>43873.0</v>
      </c>
      <c r="D1200" s="408">
        <v>0.24</v>
      </c>
      <c r="E1200" s="408">
        <v>54.0</v>
      </c>
      <c r="G1200" s="408">
        <v>48.0</v>
      </c>
      <c r="H1200" s="631">
        <f t="shared" si="62"/>
        <v>12.22222222</v>
      </c>
      <c r="I1200" s="631"/>
      <c r="J1200" s="631">
        <f t="shared" ref="J1200:J1201" si="443">(G1200-32)*5/9</f>
        <v>8.888888889</v>
      </c>
    </row>
    <row r="1201" ht="15.75" customHeight="1">
      <c r="A1201" s="408" t="s">
        <v>334</v>
      </c>
      <c r="B1201" s="408" t="s">
        <v>335</v>
      </c>
      <c r="C1201" s="632">
        <v>43874.0</v>
      </c>
      <c r="D1201" s="408">
        <v>0.04</v>
      </c>
      <c r="E1201" s="408">
        <v>55.0</v>
      </c>
      <c r="G1201" s="408">
        <v>49.0</v>
      </c>
      <c r="H1201" s="631">
        <f t="shared" si="62"/>
        <v>12.77777778</v>
      </c>
      <c r="I1201" s="631"/>
      <c r="J1201" s="631">
        <f t="shared" si="443"/>
        <v>9.444444444</v>
      </c>
    </row>
    <row r="1202" ht="15.75" customHeight="1">
      <c r="A1202" s="408" t="s">
        <v>334</v>
      </c>
      <c r="B1202" s="408" t="s">
        <v>335</v>
      </c>
      <c r="C1202" s="632">
        <v>43875.0</v>
      </c>
      <c r="D1202" s="408">
        <v>0.39</v>
      </c>
      <c r="E1202" s="408">
        <v>55.0</v>
      </c>
      <c r="H1202" s="631">
        <f t="shared" si="62"/>
        <v>12.77777778</v>
      </c>
      <c r="I1202" s="631"/>
      <c r="J1202" s="631"/>
    </row>
    <row r="1203" ht="15.75" customHeight="1">
      <c r="A1203" s="408" t="s">
        <v>334</v>
      </c>
      <c r="B1203" s="408" t="s">
        <v>335</v>
      </c>
      <c r="C1203" s="632">
        <v>43876.0</v>
      </c>
      <c r="D1203" s="408">
        <v>0.08</v>
      </c>
      <c r="E1203" s="408">
        <v>56.0</v>
      </c>
      <c r="G1203" s="408">
        <v>48.0</v>
      </c>
      <c r="H1203" s="631">
        <f t="shared" si="62"/>
        <v>13.33333333</v>
      </c>
      <c r="I1203" s="631"/>
      <c r="J1203" s="631">
        <f t="shared" ref="J1203:J1206" si="444">(G1203-32)*5/9</f>
        <v>8.888888889</v>
      </c>
    </row>
    <row r="1204" ht="15.75" customHeight="1">
      <c r="A1204" s="408" t="s">
        <v>334</v>
      </c>
      <c r="B1204" s="408" t="s">
        <v>335</v>
      </c>
      <c r="C1204" s="632">
        <v>43877.0</v>
      </c>
      <c r="D1204" s="408">
        <v>0.16</v>
      </c>
      <c r="E1204" s="408">
        <v>57.0</v>
      </c>
      <c r="G1204" s="408">
        <v>49.0</v>
      </c>
      <c r="H1204" s="631">
        <f t="shared" si="62"/>
        <v>13.88888889</v>
      </c>
      <c r="I1204" s="631"/>
      <c r="J1204" s="631">
        <f t="shared" si="444"/>
        <v>9.444444444</v>
      </c>
    </row>
    <row r="1205" ht="15.75" customHeight="1">
      <c r="A1205" s="408" t="s">
        <v>334</v>
      </c>
      <c r="B1205" s="408" t="s">
        <v>335</v>
      </c>
      <c r="C1205" s="632">
        <v>43878.0</v>
      </c>
      <c r="D1205" s="408">
        <v>0.08</v>
      </c>
      <c r="E1205" s="408">
        <v>56.0</v>
      </c>
      <c r="G1205" s="408">
        <v>45.0</v>
      </c>
      <c r="H1205" s="631">
        <f t="shared" si="62"/>
        <v>13.33333333</v>
      </c>
      <c r="I1205" s="631"/>
      <c r="J1205" s="631">
        <f t="shared" si="444"/>
        <v>7.222222222</v>
      </c>
    </row>
    <row r="1206" ht="15.75" customHeight="1">
      <c r="A1206" s="408" t="s">
        <v>334</v>
      </c>
      <c r="B1206" s="408" t="s">
        <v>335</v>
      </c>
      <c r="C1206" s="632">
        <v>43879.0</v>
      </c>
      <c r="D1206" s="408">
        <v>0.02</v>
      </c>
      <c r="E1206" s="408">
        <v>56.0</v>
      </c>
      <c r="G1206" s="408">
        <v>49.0</v>
      </c>
      <c r="H1206" s="631">
        <f t="shared" si="62"/>
        <v>13.33333333</v>
      </c>
      <c r="I1206" s="631"/>
      <c r="J1206" s="631">
        <f t="shared" si="444"/>
        <v>9.444444444</v>
      </c>
    </row>
    <row r="1207" ht="15.75" customHeight="1">
      <c r="A1207" s="408" t="s">
        <v>334</v>
      </c>
      <c r="B1207" s="408" t="s">
        <v>335</v>
      </c>
      <c r="C1207" s="632">
        <v>43880.0</v>
      </c>
      <c r="D1207" s="408">
        <v>0.0</v>
      </c>
      <c r="E1207" s="408">
        <v>56.0</v>
      </c>
      <c r="H1207" s="631">
        <f t="shared" si="62"/>
        <v>13.33333333</v>
      </c>
      <c r="I1207" s="631"/>
      <c r="J1207" s="631"/>
    </row>
    <row r="1208" ht="15.75" customHeight="1">
      <c r="A1208" s="408" t="s">
        <v>334</v>
      </c>
      <c r="B1208" s="408" t="s">
        <v>335</v>
      </c>
      <c r="C1208" s="632">
        <v>43881.0</v>
      </c>
      <c r="E1208" s="408">
        <v>57.0</v>
      </c>
      <c r="H1208" s="631">
        <f t="shared" si="62"/>
        <v>13.88888889</v>
      </c>
      <c r="I1208" s="631"/>
      <c r="J1208" s="631"/>
    </row>
    <row r="1209" ht="15.75" customHeight="1">
      <c r="A1209" s="408" t="s">
        <v>334</v>
      </c>
      <c r="B1209" s="408" t="s">
        <v>335</v>
      </c>
      <c r="C1209" s="632">
        <v>43882.0</v>
      </c>
      <c r="D1209" s="408">
        <v>0.12</v>
      </c>
      <c r="E1209" s="408">
        <v>53.0</v>
      </c>
      <c r="H1209" s="631">
        <f t="shared" si="62"/>
        <v>11.66666667</v>
      </c>
      <c r="I1209" s="631"/>
      <c r="J1209" s="631"/>
    </row>
    <row r="1210" ht="15.75" customHeight="1">
      <c r="A1210" s="408" t="s">
        <v>334</v>
      </c>
      <c r="B1210" s="408" t="s">
        <v>335</v>
      </c>
      <c r="C1210" s="632">
        <v>43883.0</v>
      </c>
      <c r="D1210" s="408">
        <v>0.87</v>
      </c>
      <c r="E1210" s="408">
        <v>55.0</v>
      </c>
      <c r="G1210" s="408">
        <v>49.0</v>
      </c>
      <c r="H1210" s="631">
        <f t="shared" si="62"/>
        <v>12.77777778</v>
      </c>
      <c r="I1210" s="631"/>
      <c r="J1210" s="631">
        <f>(G1210-32)*5/9</f>
        <v>9.444444444</v>
      </c>
    </row>
    <row r="1211" ht="15.75" customHeight="1">
      <c r="A1211" s="408" t="s">
        <v>334</v>
      </c>
      <c r="B1211" s="408" t="s">
        <v>335</v>
      </c>
      <c r="C1211" s="632">
        <v>43884.0</v>
      </c>
      <c r="D1211" s="408">
        <v>0.0</v>
      </c>
      <c r="E1211" s="408">
        <v>59.0</v>
      </c>
      <c r="H1211" s="631">
        <f t="shared" si="62"/>
        <v>15</v>
      </c>
      <c r="I1211" s="631"/>
      <c r="J1211" s="631"/>
    </row>
    <row r="1212" ht="15.75" customHeight="1">
      <c r="A1212" s="408" t="s">
        <v>334</v>
      </c>
      <c r="B1212" s="408" t="s">
        <v>335</v>
      </c>
      <c r="C1212" s="632">
        <v>43885.0</v>
      </c>
      <c r="E1212" s="408">
        <v>57.0</v>
      </c>
      <c r="G1212" s="408">
        <v>49.0</v>
      </c>
      <c r="H1212" s="631">
        <f t="shared" si="62"/>
        <v>13.88888889</v>
      </c>
      <c r="I1212" s="631"/>
      <c r="J1212" s="631">
        <f t="shared" ref="J1212:J1214" si="445">(G1212-32)*5/9</f>
        <v>9.444444444</v>
      </c>
    </row>
    <row r="1213" ht="15.75" customHeight="1">
      <c r="A1213" s="408" t="s">
        <v>334</v>
      </c>
      <c r="B1213" s="408" t="s">
        <v>335</v>
      </c>
      <c r="C1213" s="632">
        <v>43886.0</v>
      </c>
      <c r="D1213" s="408">
        <v>0.2</v>
      </c>
      <c r="E1213" s="408">
        <v>57.0</v>
      </c>
      <c r="G1213" s="408">
        <v>50.0</v>
      </c>
      <c r="H1213" s="631">
        <f t="shared" si="62"/>
        <v>13.88888889</v>
      </c>
      <c r="I1213" s="631"/>
      <c r="J1213" s="631">
        <f t="shared" si="445"/>
        <v>10</v>
      </c>
    </row>
    <row r="1214" ht="15.75" customHeight="1">
      <c r="A1214" s="408" t="s">
        <v>334</v>
      </c>
      <c r="B1214" s="408" t="s">
        <v>335</v>
      </c>
      <c r="C1214" s="632">
        <v>43887.0</v>
      </c>
      <c r="D1214" s="408">
        <v>0.0</v>
      </c>
      <c r="E1214" s="408">
        <v>57.0</v>
      </c>
      <c r="G1214" s="408">
        <v>51.0</v>
      </c>
      <c r="H1214" s="631">
        <f t="shared" si="62"/>
        <v>13.88888889</v>
      </c>
      <c r="I1214" s="631"/>
      <c r="J1214" s="631">
        <f t="shared" si="445"/>
        <v>10.55555556</v>
      </c>
    </row>
    <row r="1215" ht="15.75" customHeight="1">
      <c r="A1215" s="408" t="s">
        <v>334</v>
      </c>
      <c r="B1215" s="408" t="s">
        <v>335</v>
      </c>
      <c r="C1215" s="632">
        <v>43888.0</v>
      </c>
      <c r="D1215" s="408">
        <v>0.2</v>
      </c>
      <c r="E1215" s="408">
        <v>56.0</v>
      </c>
      <c r="F1215" s="408">
        <v>67.0</v>
      </c>
      <c r="G1215" s="408">
        <v>50.0</v>
      </c>
      <c r="H1215" s="631">
        <f t="shared" si="62"/>
        <v>13.33333333</v>
      </c>
      <c r="I1215" s="631">
        <f t="shared" ref="I1215:J1215" si="446">(F1215-32)*5/9</f>
        <v>19.44444444</v>
      </c>
      <c r="J1215" s="631">
        <f t="shared" si="446"/>
        <v>10</v>
      </c>
    </row>
    <row r="1216" ht="15.75" customHeight="1">
      <c r="A1216" s="408" t="s">
        <v>334</v>
      </c>
      <c r="B1216" s="408" t="s">
        <v>335</v>
      </c>
      <c r="C1216" s="632">
        <v>43889.0</v>
      </c>
      <c r="D1216" s="408">
        <v>0.0</v>
      </c>
      <c r="E1216" s="408">
        <v>58.0</v>
      </c>
      <c r="H1216" s="631">
        <f t="shared" si="62"/>
        <v>14.44444444</v>
      </c>
      <c r="I1216" s="631"/>
      <c r="J1216" s="631"/>
    </row>
    <row r="1217" ht="15.75" customHeight="1">
      <c r="A1217" s="408" t="s">
        <v>334</v>
      </c>
      <c r="B1217" s="408" t="s">
        <v>335</v>
      </c>
      <c r="C1217" s="632">
        <v>43890.0</v>
      </c>
      <c r="E1217" s="408">
        <v>58.0</v>
      </c>
      <c r="H1217" s="631">
        <f t="shared" si="62"/>
        <v>14.44444444</v>
      </c>
      <c r="I1217" s="631"/>
      <c r="J1217" s="631"/>
    </row>
    <row r="1218" ht="15.75" customHeight="1">
      <c r="A1218" s="408" t="s">
        <v>334</v>
      </c>
      <c r="B1218" s="408" t="s">
        <v>335</v>
      </c>
      <c r="C1218" s="632">
        <v>43891.0</v>
      </c>
      <c r="E1218" s="408">
        <v>58.0</v>
      </c>
      <c r="H1218" s="631">
        <f t="shared" si="62"/>
        <v>14.44444444</v>
      </c>
      <c r="I1218" s="631"/>
      <c r="J1218" s="631"/>
    </row>
    <row r="1219" ht="15.75" customHeight="1">
      <c r="A1219" s="408" t="s">
        <v>334</v>
      </c>
      <c r="B1219" s="408" t="s">
        <v>335</v>
      </c>
      <c r="C1219" s="632">
        <v>43892.0</v>
      </c>
      <c r="E1219" s="408">
        <v>59.0</v>
      </c>
      <c r="G1219" s="408">
        <v>51.0</v>
      </c>
      <c r="H1219" s="631">
        <f t="shared" si="62"/>
        <v>15</v>
      </c>
      <c r="I1219" s="631"/>
      <c r="J1219" s="631">
        <f>(G1219-32)*5/9</f>
        <v>10.55555556</v>
      </c>
    </row>
    <row r="1220" ht="15.75" customHeight="1">
      <c r="A1220" s="408" t="s">
        <v>334</v>
      </c>
      <c r="B1220" s="408" t="s">
        <v>335</v>
      </c>
      <c r="C1220" s="632">
        <v>43893.0</v>
      </c>
      <c r="D1220" s="408">
        <v>0.39</v>
      </c>
      <c r="E1220" s="408">
        <v>57.0</v>
      </c>
      <c r="H1220" s="631">
        <f t="shared" si="62"/>
        <v>13.88888889</v>
      </c>
      <c r="I1220" s="631"/>
      <c r="J1220" s="631"/>
    </row>
    <row r="1221" ht="15.75" customHeight="1">
      <c r="A1221" s="408" t="s">
        <v>334</v>
      </c>
      <c r="B1221" s="408" t="s">
        <v>335</v>
      </c>
      <c r="C1221" s="632">
        <v>43894.0</v>
      </c>
      <c r="D1221" s="408">
        <v>0.0</v>
      </c>
      <c r="E1221" s="408">
        <v>57.0</v>
      </c>
      <c r="H1221" s="631">
        <f t="shared" si="62"/>
        <v>13.88888889</v>
      </c>
      <c r="I1221" s="631"/>
      <c r="J1221" s="631"/>
    </row>
    <row r="1222" ht="15.75" customHeight="1">
      <c r="A1222" s="408" t="s">
        <v>334</v>
      </c>
      <c r="B1222" s="408" t="s">
        <v>335</v>
      </c>
      <c r="C1222" s="632">
        <v>43895.0</v>
      </c>
      <c r="D1222" s="408">
        <v>0.01</v>
      </c>
      <c r="E1222" s="408">
        <v>56.0</v>
      </c>
      <c r="G1222" s="408">
        <v>47.0</v>
      </c>
      <c r="H1222" s="631">
        <f t="shared" si="62"/>
        <v>13.33333333</v>
      </c>
      <c r="I1222" s="631"/>
      <c r="J1222" s="631">
        <f t="shared" ref="J1222:J1225" si="447">(G1222-32)*5/9</f>
        <v>8.333333333</v>
      </c>
    </row>
    <row r="1223" ht="15.75" customHeight="1">
      <c r="A1223" s="408" t="s">
        <v>334</v>
      </c>
      <c r="B1223" s="408" t="s">
        <v>335</v>
      </c>
      <c r="C1223" s="632">
        <v>43896.0</v>
      </c>
      <c r="D1223" s="408">
        <v>0.0</v>
      </c>
      <c r="E1223" s="408">
        <v>57.0</v>
      </c>
      <c r="G1223" s="408">
        <v>49.0</v>
      </c>
      <c r="H1223" s="631">
        <f t="shared" si="62"/>
        <v>13.88888889</v>
      </c>
      <c r="I1223" s="631"/>
      <c r="J1223" s="631">
        <f t="shared" si="447"/>
        <v>9.444444444</v>
      </c>
    </row>
    <row r="1224" ht="15.75" customHeight="1">
      <c r="A1224" s="408" t="s">
        <v>334</v>
      </c>
      <c r="B1224" s="408" t="s">
        <v>335</v>
      </c>
      <c r="C1224" s="632">
        <v>43897.0</v>
      </c>
      <c r="E1224" s="408">
        <v>56.0</v>
      </c>
      <c r="G1224" s="408">
        <v>46.0</v>
      </c>
      <c r="H1224" s="631">
        <f t="shared" si="62"/>
        <v>13.33333333</v>
      </c>
      <c r="I1224" s="631"/>
      <c r="J1224" s="631">
        <f t="shared" si="447"/>
        <v>7.777777778</v>
      </c>
    </row>
    <row r="1225" ht="15.75" customHeight="1">
      <c r="A1225" s="408" t="s">
        <v>334</v>
      </c>
      <c r="B1225" s="408" t="s">
        <v>335</v>
      </c>
      <c r="C1225" s="632">
        <v>43898.0</v>
      </c>
      <c r="D1225" s="408">
        <v>0.01</v>
      </c>
      <c r="E1225" s="408">
        <v>58.0</v>
      </c>
      <c r="G1225" s="408">
        <v>48.0</v>
      </c>
      <c r="H1225" s="631">
        <f t="shared" si="62"/>
        <v>14.44444444</v>
      </c>
      <c r="I1225" s="631"/>
      <c r="J1225" s="631">
        <f t="shared" si="447"/>
        <v>8.888888889</v>
      </c>
    </row>
    <row r="1226" ht="15.75" customHeight="1">
      <c r="A1226" s="408" t="s">
        <v>334</v>
      </c>
      <c r="B1226" s="408" t="s">
        <v>335</v>
      </c>
      <c r="C1226" s="632">
        <v>43899.0</v>
      </c>
      <c r="D1226" s="408">
        <v>0.0</v>
      </c>
      <c r="E1226" s="408">
        <v>56.0</v>
      </c>
      <c r="H1226" s="631">
        <f t="shared" si="62"/>
        <v>13.33333333</v>
      </c>
      <c r="I1226" s="631"/>
      <c r="J1226" s="631"/>
    </row>
    <row r="1227" ht="15.75" customHeight="1">
      <c r="A1227" s="408" t="s">
        <v>334</v>
      </c>
      <c r="B1227" s="408" t="s">
        <v>335</v>
      </c>
      <c r="C1227" s="632">
        <v>43900.0</v>
      </c>
      <c r="D1227" s="408">
        <v>0.31</v>
      </c>
      <c r="E1227" s="408">
        <v>55.0</v>
      </c>
      <c r="G1227" s="408">
        <v>43.0</v>
      </c>
      <c r="H1227" s="631">
        <f t="shared" si="62"/>
        <v>12.77777778</v>
      </c>
      <c r="I1227" s="631"/>
      <c r="J1227" s="631">
        <f t="shared" ref="J1227:J1233" si="448">(G1227-32)*5/9</f>
        <v>6.111111111</v>
      </c>
    </row>
    <row r="1228" ht="15.75" customHeight="1">
      <c r="A1228" s="408" t="s">
        <v>334</v>
      </c>
      <c r="B1228" s="408" t="s">
        <v>335</v>
      </c>
      <c r="C1228" s="632">
        <v>43901.0</v>
      </c>
      <c r="D1228" s="408">
        <v>0.75</v>
      </c>
      <c r="E1228" s="408">
        <v>55.0</v>
      </c>
      <c r="G1228" s="408">
        <v>43.0</v>
      </c>
      <c r="H1228" s="631">
        <f t="shared" si="62"/>
        <v>12.77777778</v>
      </c>
      <c r="I1228" s="631"/>
      <c r="J1228" s="631">
        <f t="shared" si="448"/>
        <v>6.111111111</v>
      </c>
    </row>
    <row r="1229" ht="15.75" customHeight="1">
      <c r="A1229" s="408" t="s">
        <v>334</v>
      </c>
      <c r="B1229" s="408" t="s">
        <v>335</v>
      </c>
      <c r="C1229" s="632">
        <v>43902.0</v>
      </c>
      <c r="D1229" s="408">
        <v>0.0</v>
      </c>
      <c r="E1229" s="408">
        <v>57.0</v>
      </c>
      <c r="G1229" s="408">
        <v>45.0</v>
      </c>
      <c r="H1229" s="631">
        <f t="shared" si="62"/>
        <v>13.88888889</v>
      </c>
      <c r="I1229" s="631"/>
      <c r="J1229" s="631">
        <f t="shared" si="448"/>
        <v>7.222222222</v>
      </c>
    </row>
    <row r="1230" ht="15.75" customHeight="1">
      <c r="A1230" s="408" t="s">
        <v>334</v>
      </c>
      <c r="B1230" s="408" t="s">
        <v>335</v>
      </c>
      <c r="C1230" s="632">
        <v>43903.0</v>
      </c>
      <c r="E1230" s="408">
        <v>56.0</v>
      </c>
      <c r="G1230" s="408">
        <v>45.0</v>
      </c>
      <c r="H1230" s="631">
        <f t="shared" si="62"/>
        <v>13.33333333</v>
      </c>
      <c r="I1230" s="631"/>
      <c r="J1230" s="631">
        <f t="shared" si="448"/>
        <v>7.222222222</v>
      </c>
    </row>
    <row r="1231" ht="15.75" customHeight="1">
      <c r="A1231" s="408" t="s">
        <v>334</v>
      </c>
      <c r="B1231" s="408" t="s">
        <v>335</v>
      </c>
      <c r="C1231" s="632">
        <v>43904.0</v>
      </c>
      <c r="E1231" s="408">
        <v>58.0</v>
      </c>
      <c r="G1231" s="408">
        <v>47.0</v>
      </c>
      <c r="H1231" s="631">
        <f t="shared" si="62"/>
        <v>14.44444444</v>
      </c>
      <c r="I1231" s="631"/>
      <c r="J1231" s="631">
        <f t="shared" si="448"/>
        <v>8.333333333</v>
      </c>
    </row>
    <row r="1232" ht="15.75" customHeight="1">
      <c r="A1232" s="408" t="s">
        <v>334</v>
      </c>
      <c r="B1232" s="408" t="s">
        <v>335</v>
      </c>
      <c r="C1232" s="632">
        <v>43905.0</v>
      </c>
      <c r="E1232" s="408">
        <v>57.0</v>
      </c>
      <c r="G1232" s="408">
        <v>47.0</v>
      </c>
      <c r="H1232" s="631">
        <f t="shared" si="62"/>
        <v>13.88888889</v>
      </c>
      <c r="I1232" s="631"/>
      <c r="J1232" s="631">
        <f t="shared" si="448"/>
        <v>8.333333333</v>
      </c>
    </row>
    <row r="1233" ht="15.75" customHeight="1">
      <c r="A1233" s="408" t="s">
        <v>334</v>
      </c>
      <c r="B1233" s="408" t="s">
        <v>335</v>
      </c>
      <c r="C1233" s="632">
        <v>43906.0</v>
      </c>
      <c r="D1233" s="408">
        <v>0.02</v>
      </c>
      <c r="E1233" s="408">
        <v>55.0</v>
      </c>
      <c r="G1233" s="408">
        <v>48.0</v>
      </c>
      <c r="H1233" s="631">
        <f t="shared" si="62"/>
        <v>12.77777778</v>
      </c>
      <c r="I1233" s="631"/>
      <c r="J1233" s="631">
        <f t="shared" si="448"/>
        <v>8.888888889</v>
      </c>
    </row>
    <row r="1234" ht="15.75" customHeight="1">
      <c r="A1234" s="408" t="s">
        <v>334</v>
      </c>
      <c r="B1234" s="408" t="s">
        <v>335</v>
      </c>
      <c r="C1234" s="632">
        <v>43907.0</v>
      </c>
      <c r="D1234" s="408">
        <v>1.06</v>
      </c>
      <c r="E1234" s="408">
        <v>54.0</v>
      </c>
      <c r="H1234" s="631">
        <f t="shared" si="62"/>
        <v>12.22222222</v>
      </c>
      <c r="I1234" s="631"/>
      <c r="J1234" s="631"/>
    </row>
    <row r="1235" ht="15.75" customHeight="1">
      <c r="A1235" s="408" t="s">
        <v>334</v>
      </c>
      <c r="B1235" s="408" t="s">
        <v>335</v>
      </c>
      <c r="C1235" s="632">
        <v>43908.0</v>
      </c>
      <c r="D1235" s="408">
        <v>0.0</v>
      </c>
      <c r="E1235" s="408">
        <v>54.0</v>
      </c>
      <c r="G1235" s="408">
        <v>45.0</v>
      </c>
      <c r="H1235" s="631">
        <f t="shared" si="62"/>
        <v>12.22222222</v>
      </c>
      <c r="I1235" s="631"/>
      <c r="J1235" s="631">
        <f t="shared" ref="J1235:J1236" si="449">(G1235-32)*5/9</f>
        <v>7.222222222</v>
      </c>
    </row>
    <row r="1236" ht="15.75" customHeight="1">
      <c r="A1236" s="408" t="s">
        <v>334</v>
      </c>
      <c r="B1236" s="408" t="s">
        <v>335</v>
      </c>
      <c r="C1236" s="632">
        <v>43909.0</v>
      </c>
      <c r="E1236" s="408">
        <v>61.0</v>
      </c>
      <c r="G1236" s="408">
        <v>44.0</v>
      </c>
      <c r="H1236" s="631">
        <f t="shared" si="62"/>
        <v>16.11111111</v>
      </c>
      <c r="I1236" s="631"/>
      <c r="J1236" s="631">
        <f t="shared" si="449"/>
        <v>6.666666667</v>
      </c>
    </row>
    <row r="1237" ht="15.75" customHeight="1">
      <c r="A1237" s="408" t="s">
        <v>334</v>
      </c>
      <c r="B1237" s="408" t="s">
        <v>335</v>
      </c>
      <c r="C1237" s="632">
        <v>43910.0</v>
      </c>
      <c r="E1237" s="408">
        <v>61.0</v>
      </c>
      <c r="H1237" s="631">
        <f t="shared" si="62"/>
        <v>16.11111111</v>
      </c>
      <c r="I1237" s="631"/>
      <c r="J1237" s="631"/>
    </row>
    <row r="1238" ht="15.75" customHeight="1">
      <c r="A1238" s="408" t="s">
        <v>334</v>
      </c>
      <c r="B1238" s="408" t="s">
        <v>335</v>
      </c>
      <c r="C1238" s="632">
        <v>43911.0</v>
      </c>
      <c r="E1238" s="408">
        <v>56.0</v>
      </c>
      <c r="H1238" s="631">
        <f t="shared" si="62"/>
        <v>13.33333333</v>
      </c>
      <c r="I1238" s="631"/>
      <c r="J1238" s="631"/>
    </row>
    <row r="1239" ht="15.75" customHeight="1">
      <c r="A1239" s="408" t="s">
        <v>334</v>
      </c>
      <c r="B1239" s="408" t="s">
        <v>335</v>
      </c>
      <c r="C1239" s="632">
        <v>43912.0</v>
      </c>
      <c r="E1239" s="408">
        <v>63.0</v>
      </c>
      <c r="H1239" s="631">
        <f t="shared" si="62"/>
        <v>17.22222222</v>
      </c>
      <c r="I1239" s="631"/>
      <c r="J1239" s="631"/>
    </row>
    <row r="1240" ht="15.75" customHeight="1">
      <c r="A1240" s="408" t="s">
        <v>334</v>
      </c>
      <c r="B1240" s="408" t="s">
        <v>335</v>
      </c>
      <c r="C1240" s="632">
        <v>43913.0</v>
      </c>
      <c r="E1240" s="408">
        <v>61.0</v>
      </c>
      <c r="H1240" s="631">
        <f t="shared" si="62"/>
        <v>16.11111111</v>
      </c>
      <c r="I1240" s="631"/>
      <c r="J1240" s="631"/>
    </row>
    <row r="1241" ht="15.75" customHeight="1">
      <c r="A1241" s="408" t="s">
        <v>334</v>
      </c>
      <c r="B1241" s="408" t="s">
        <v>335</v>
      </c>
      <c r="C1241" s="632">
        <v>43914.0</v>
      </c>
      <c r="E1241" s="408">
        <v>63.0</v>
      </c>
      <c r="H1241" s="631">
        <f t="shared" si="62"/>
        <v>17.22222222</v>
      </c>
      <c r="I1241" s="631"/>
      <c r="J1241" s="631"/>
    </row>
    <row r="1242" ht="15.75" customHeight="1">
      <c r="A1242" s="408" t="s">
        <v>334</v>
      </c>
      <c r="B1242" s="408" t="s">
        <v>335</v>
      </c>
      <c r="C1242" s="632">
        <v>43915.0</v>
      </c>
      <c r="E1242" s="408">
        <v>61.0</v>
      </c>
      <c r="G1242" s="408">
        <v>48.0</v>
      </c>
      <c r="H1242" s="631">
        <f t="shared" si="62"/>
        <v>16.11111111</v>
      </c>
      <c r="I1242" s="631"/>
      <c r="J1242" s="631">
        <f t="shared" ref="J1242:J1245" si="450">(G1242-32)*5/9</f>
        <v>8.888888889</v>
      </c>
    </row>
    <row r="1243" ht="15.75" customHeight="1">
      <c r="A1243" s="408" t="s">
        <v>334</v>
      </c>
      <c r="B1243" s="408" t="s">
        <v>335</v>
      </c>
      <c r="C1243" s="632">
        <v>43916.0</v>
      </c>
      <c r="D1243" s="408">
        <v>0.08</v>
      </c>
      <c r="E1243" s="408">
        <v>63.0</v>
      </c>
      <c r="G1243" s="408">
        <v>44.0</v>
      </c>
      <c r="H1243" s="631">
        <f t="shared" si="62"/>
        <v>17.22222222</v>
      </c>
      <c r="I1243" s="631"/>
      <c r="J1243" s="631">
        <f t="shared" si="450"/>
        <v>6.666666667</v>
      </c>
    </row>
    <row r="1244" ht="15.75" customHeight="1">
      <c r="A1244" s="408" t="s">
        <v>334</v>
      </c>
      <c r="B1244" s="408" t="s">
        <v>335</v>
      </c>
      <c r="C1244" s="632">
        <v>43917.0</v>
      </c>
      <c r="D1244" s="408">
        <v>0.55</v>
      </c>
      <c r="E1244" s="408">
        <v>60.0</v>
      </c>
      <c r="G1244" s="408">
        <v>48.0</v>
      </c>
      <c r="H1244" s="631">
        <f t="shared" si="62"/>
        <v>15.55555556</v>
      </c>
      <c r="I1244" s="631"/>
      <c r="J1244" s="631">
        <f t="shared" si="450"/>
        <v>8.888888889</v>
      </c>
    </row>
    <row r="1245" ht="15.75" customHeight="1">
      <c r="A1245" s="408" t="s">
        <v>334</v>
      </c>
      <c r="B1245" s="408" t="s">
        <v>335</v>
      </c>
      <c r="C1245" s="632">
        <v>43918.0</v>
      </c>
      <c r="D1245" s="408">
        <v>0.0</v>
      </c>
      <c r="E1245" s="408">
        <v>58.0</v>
      </c>
      <c r="G1245" s="408">
        <v>48.0</v>
      </c>
      <c r="H1245" s="631">
        <f t="shared" si="62"/>
        <v>14.44444444</v>
      </c>
      <c r="I1245" s="631"/>
      <c r="J1245" s="631">
        <f t="shared" si="450"/>
        <v>8.888888889</v>
      </c>
    </row>
    <row r="1246" ht="15.75" customHeight="1">
      <c r="A1246" s="408" t="s">
        <v>334</v>
      </c>
      <c r="B1246" s="408" t="s">
        <v>335</v>
      </c>
      <c r="C1246" s="632">
        <v>43919.0</v>
      </c>
      <c r="E1246" s="408">
        <v>58.0</v>
      </c>
      <c r="H1246" s="631">
        <f t="shared" si="62"/>
        <v>14.44444444</v>
      </c>
      <c r="I1246" s="631"/>
      <c r="J1246" s="631"/>
    </row>
    <row r="1247" ht="15.75" customHeight="1">
      <c r="A1247" s="408" t="s">
        <v>334</v>
      </c>
      <c r="B1247" s="408" t="s">
        <v>335</v>
      </c>
      <c r="C1247" s="632">
        <v>43920.0</v>
      </c>
      <c r="E1247" s="408">
        <v>57.0</v>
      </c>
      <c r="H1247" s="631">
        <f t="shared" si="62"/>
        <v>13.88888889</v>
      </c>
      <c r="I1247" s="631"/>
      <c r="J1247" s="631"/>
    </row>
    <row r="1248" ht="15.75" customHeight="1">
      <c r="A1248" s="408" t="s">
        <v>334</v>
      </c>
      <c r="B1248" s="408" t="s">
        <v>335</v>
      </c>
      <c r="C1248" s="632">
        <v>43921.0</v>
      </c>
      <c r="E1248" s="408">
        <v>58.0</v>
      </c>
      <c r="G1248" s="408">
        <v>47.0</v>
      </c>
      <c r="H1248" s="631">
        <f t="shared" si="62"/>
        <v>14.44444444</v>
      </c>
      <c r="I1248" s="631"/>
      <c r="J1248" s="631">
        <f t="shared" ref="J1248:J1260" si="451">(G1248-32)*5/9</f>
        <v>8.333333333</v>
      </c>
    </row>
    <row r="1249" ht="15.75" customHeight="1">
      <c r="A1249" s="408" t="s">
        <v>334</v>
      </c>
      <c r="B1249" s="408" t="s">
        <v>335</v>
      </c>
      <c r="C1249" s="632">
        <v>43922.0</v>
      </c>
      <c r="E1249" s="408">
        <v>60.0</v>
      </c>
      <c r="G1249" s="408">
        <v>47.0</v>
      </c>
      <c r="H1249" s="631">
        <f t="shared" si="62"/>
        <v>15.55555556</v>
      </c>
      <c r="I1249" s="631"/>
      <c r="J1249" s="631">
        <f t="shared" si="451"/>
        <v>8.333333333</v>
      </c>
    </row>
    <row r="1250" ht="15.75" customHeight="1">
      <c r="A1250" s="408" t="s">
        <v>334</v>
      </c>
      <c r="B1250" s="408" t="s">
        <v>335</v>
      </c>
      <c r="C1250" s="632">
        <v>43923.0</v>
      </c>
      <c r="E1250" s="408">
        <v>60.0</v>
      </c>
      <c r="G1250" s="408">
        <v>40.0</v>
      </c>
      <c r="H1250" s="631">
        <f t="shared" si="62"/>
        <v>15.55555556</v>
      </c>
      <c r="I1250" s="631"/>
      <c r="J1250" s="631">
        <f t="shared" si="451"/>
        <v>4.444444444</v>
      </c>
    </row>
    <row r="1251" ht="15.75" customHeight="1">
      <c r="A1251" s="408" t="s">
        <v>334</v>
      </c>
      <c r="B1251" s="408" t="s">
        <v>335</v>
      </c>
      <c r="C1251" s="632">
        <v>43924.0</v>
      </c>
      <c r="E1251" s="408">
        <v>60.0</v>
      </c>
      <c r="G1251" s="408">
        <v>40.0</v>
      </c>
      <c r="H1251" s="631">
        <f t="shared" si="62"/>
        <v>15.55555556</v>
      </c>
      <c r="I1251" s="631"/>
      <c r="J1251" s="631">
        <f t="shared" si="451"/>
        <v>4.444444444</v>
      </c>
    </row>
    <row r="1252" ht="15.75" customHeight="1">
      <c r="A1252" s="408" t="s">
        <v>334</v>
      </c>
      <c r="B1252" s="408" t="s">
        <v>335</v>
      </c>
      <c r="C1252" s="632">
        <v>43925.0</v>
      </c>
      <c r="E1252" s="408">
        <v>58.0</v>
      </c>
      <c r="G1252" s="408">
        <v>47.0</v>
      </c>
      <c r="H1252" s="631">
        <f t="shared" si="62"/>
        <v>14.44444444</v>
      </c>
      <c r="I1252" s="631"/>
      <c r="J1252" s="631">
        <f t="shared" si="451"/>
        <v>8.333333333</v>
      </c>
    </row>
    <row r="1253" ht="15.75" customHeight="1">
      <c r="A1253" s="408" t="s">
        <v>334</v>
      </c>
      <c r="B1253" s="408" t="s">
        <v>335</v>
      </c>
      <c r="C1253" s="632">
        <v>43926.0</v>
      </c>
      <c r="E1253" s="408">
        <v>58.0</v>
      </c>
      <c r="G1253" s="408">
        <v>45.0</v>
      </c>
      <c r="H1253" s="631">
        <f t="shared" si="62"/>
        <v>14.44444444</v>
      </c>
      <c r="I1253" s="631"/>
      <c r="J1253" s="631">
        <f t="shared" si="451"/>
        <v>7.222222222</v>
      </c>
    </row>
    <row r="1254" ht="15.75" customHeight="1">
      <c r="A1254" s="408" t="s">
        <v>334</v>
      </c>
      <c r="B1254" s="408" t="s">
        <v>335</v>
      </c>
      <c r="C1254" s="632">
        <v>43927.0</v>
      </c>
      <c r="E1254" s="408">
        <v>59.0</v>
      </c>
      <c r="G1254" s="408">
        <v>47.0</v>
      </c>
      <c r="H1254" s="631">
        <f t="shared" si="62"/>
        <v>15</v>
      </c>
      <c r="I1254" s="631"/>
      <c r="J1254" s="631">
        <f t="shared" si="451"/>
        <v>8.333333333</v>
      </c>
    </row>
    <row r="1255" ht="15.75" customHeight="1">
      <c r="A1255" s="408" t="s">
        <v>334</v>
      </c>
      <c r="B1255" s="408" t="s">
        <v>335</v>
      </c>
      <c r="C1255" s="632">
        <v>43928.0</v>
      </c>
      <c r="E1255" s="408">
        <v>62.0</v>
      </c>
      <c r="G1255" s="408">
        <v>41.0</v>
      </c>
      <c r="H1255" s="631">
        <f t="shared" si="62"/>
        <v>16.66666667</v>
      </c>
      <c r="I1255" s="631"/>
      <c r="J1255" s="631">
        <f t="shared" si="451"/>
        <v>5</v>
      </c>
    </row>
    <row r="1256" ht="15.75" customHeight="1">
      <c r="A1256" s="408" t="s">
        <v>334</v>
      </c>
      <c r="B1256" s="408" t="s">
        <v>335</v>
      </c>
      <c r="C1256" s="632">
        <v>43929.0</v>
      </c>
      <c r="E1256" s="408">
        <v>63.0</v>
      </c>
      <c r="G1256" s="408">
        <v>49.0</v>
      </c>
      <c r="H1256" s="631">
        <f t="shared" si="62"/>
        <v>17.22222222</v>
      </c>
      <c r="I1256" s="631"/>
      <c r="J1256" s="631">
        <f t="shared" si="451"/>
        <v>9.444444444</v>
      </c>
    </row>
    <row r="1257" ht="15.75" customHeight="1">
      <c r="A1257" s="408" t="s">
        <v>334</v>
      </c>
      <c r="B1257" s="408" t="s">
        <v>335</v>
      </c>
      <c r="C1257" s="632">
        <v>43930.0</v>
      </c>
      <c r="E1257" s="408">
        <v>62.0</v>
      </c>
      <c r="G1257" s="408">
        <v>46.0</v>
      </c>
      <c r="H1257" s="631">
        <f t="shared" si="62"/>
        <v>16.66666667</v>
      </c>
      <c r="I1257" s="631"/>
      <c r="J1257" s="631">
        <f t="shared" si="451"/>
        <v>7.777777778</v>
      </c>
    </row>
    <row r="1258" ht="15.75" customHeight="1">
      <c r="A1258" s="408" t="s">
        <v>334</v>
      </c>
      <c r="B1258" s="408" t="s">
        <v>335</v>
      </c>
      <c r="C1258" s="632">
        <v>43931.0</v>
      </c>
      <c r="E1258" s="408">
        <v>60.0</v>
      </c>
      <c r="G1258" s="408">
        <v>41.0</v>
      </c>
      <c r="H1258" s="631">
        <f t="shared" si="62"/>
        <v>15.55555556</v>
      </c>
      <c r="I1258" s="631"/>
      <c r="J1258" s="631">
        <f t="shared" si="451"/>
        <v>5</v>
      </c>
    </row>
    <row r="1259" ht="15.75" customHeight="1">
      <c r="A1259" s="408" t="s">
        <v>334</v>
      </c>
      <c r="B1259" s="408" t="s">
        <v>335</v>
      </c>
      <c r="C1259" s="632">
        <v>43932.0</v>
      </c>
      <c r="E1259" s="408">
        <v>62.0</v>
      </c>
      <c r="G1259" s="408">
        <v>41.0</v>
      </c>
      <c r="H1259" s="631">
        <f t="shared" si="62"/>
        <v>16.66666667</v>
      </c>
      <c r="I1259" s="631"/>
      <c r="J1259" s="631">
        <f t="shared" si="451"/>
        <v>5</v>
      </c>
    </row>
    <row r="1260" ht="15.75" customHeight="1">
      <c r="A1260" s="408" t="s">
        <v>334</v>
      </c>
      <c r="B1260" s="408" t="s">
        <v>335</v>
      </c>
      <c r="C1260" s="632">
        <v>43933.0</v>
      </c>
      <c r="E1260" s="408">
        <v>63.0</v>
      </c>
      <c r="G1260" s="408">
        <v>38.0</v>
      </c>
      <c r="H1260" s="631">
        <f t="shared" si="62"/>
        <v>17.22222222</v>
      </c>
      <c r="I1260" s="631"/>
      <c r="J1260" s="631">
        <f t="shared" si="451"/>
        <v>3.333333333</v>
      </c>
    </row>
    <row r="1261" ht="15.75" customHeight="1">
      <c r="A1261" s="408" t="s">
        <v>334</v>
      </c>
      <c r="B1261" s="408" t="s">
        <v>335</v>
      </c>
      <c r="C1261" s="632">
        <v>43934.0</v>
      </c>
      <c r="E1261" s="408">
        <v>62.0</v>
      </c>
      <c r="H1261" s="631">
        <f t="shared" si="62"/>
        <v>16.66666667</v>
      </c>
      <c r="I1261" s="631"/>
      <c r="J1261" s="631"/>
    </row>
    <row r="1262" ht="15.75" customHeight="1">
      <c r="A1262" s="408" t="s">
        <v>334</v>
      </c>
      <c r="B1262" s="408" t="s">
        <v>335</v>
      </c>
      <c r="C1262" s="632">
        <v>43935.0</v>
      </c>
      <c r="E1262" s="408">
        <v>62.0</v>
      </c>
      <c r="G1262" s="408">
        <v>39.0</v>
      </c>
      <c r="H1262" s="631">
        <f t="shared" si="62"/>
        <v>16.66666667</v>
      </c>
      <c r="I1262" s="631"/>
      <c r="J1262" s="631">
        <f t="shared" ref="J1262:J1265" si="452">(G1262-32)*5/9</f>
        <v>3.888888889</v>
      </c>
    </row>
    <row r="1263" ht="15.75" customHeight="1">
      <c r="A1263" s="408" t="s">
        <v>334</v>
      </c>
      <c r="B1263" s="408" t="s">
        <v>335</v>
      </c>
      <c r="C1263" s="632">
        <v>43936.0</v>
      </c>
      <c r="E1263" s="408">
        <v>61.0</v>
      </c>
      <c r="G1263" s="408">
        <v>40.0</v>
      </c>
      <c r="H1263" s="631">
        <f t="shared" si="62"/>
        <v>16.11111111</v>
      </c>
      <c r="I1263" s="631"/>
      <c r="J1263" s="631">
        <f t="shared" si="452"/>
        <v>4.444444444</v>
      </c>
    </row>
    <row r="1264" ht="15.75" customHeight="1">
      <c r="A1264" s="408" t="s">
        <v>334</v>
      </c>
      <c r="B1264" s="408" t="s">
        <v>335</v>
      </c>
      <c r="C1264" s="632">
        <v>43937.0</v>
      </c>
      <c r="E1264" s="408">
        <v>60.0</v>
      </c>
      <c r="G1264" s="408">
        <v>45.0</v>
      </c>
      <c r="H1264" s="631">
        <f t="shared" si="62"/>
        <v>15.55555556</v>
      </c>
      <c r="I1264" s="631"/>
      <c r="J1264" s="631">
        <f t="shared" si="452"/>
        <v>7.222222222</v>
      </c>
    </row>
    <row r="1265" ht="15.75" customHeight="1">
      <c r="A1265" s="408" t="s">
        <v>334</v>
      </c>
      <c r="B1265" s="408" t="s">
        <v>335</v>
      </c>
      <c r="C1265" s="632">
        <v>43938.0</v>
      </c>
      <c r="E1265" s="408">
        <v>58.0</v>
      </c>
      <c r="G1265" s="408">
        <v>47.0</v>
      </c>
      <c r="H1265" s="631">
        <f t="shared" si="62"/>
        <v>14.44444444</v>
      </c>
      <c r="I1265" s="631"/>
      <c r="J1265" s="631">
        <f t="shared" si="452"/>
        <v>8.333333333</v>
      </c>
    </row>
    <row r="1266" ht="15.75" customHeight="1">
      <c r="A1266" s="408" t="s">
        <v>334</v>
      </c>
      <c r="B1266" s="408" t="s">
        <v>335</v>
      </c>
      <c r="C1266" s="632">
        <v>43939.0</v>
      </c>
      <c r="E1266" s="408">
        <v>58.0</v>
      </c>
      <c r="H1266" s="631">
        <f t="shared" si="62"/>
        <v>14.44444444</v>
      </c>
      <c r="I1266" s="631"/>
      <c r="J1266" s="631"/>
    </row>
    <row r="1267" ht="15.75" customHeight="1">
      <c r="A1267" s="408" t="s">
        <v>334</v>
      </c>
      <c r="B1267" s="408" t="s">
        <v>335</v>
      </c>
      <c r="C1267" s="632">
        <v>43940.0</v>
      </c>
      <c r="E1267" s="408">
        <v>57.0</v>
      </c>
      <c r="G1267" s="408">
        <v>43.0</v>
      </c>
      <c r="H1267" s="631">
        <f t="shared" si="62"/>
        <v>13.88888889</v>
      </c>
      <c r="I1267" s="631"/>
      <c r="J1267" s="631">
        <f t="shared" ref="J1267:J1285" si="453">(G1267-32)*5/9</f>
        <v>6.111111111</v>
      </c>
    </row>
    <row r="1268" ht="15.75" customHeight="1">
      <c r="A1268" s="408" t="s">
        <v>334</v>
      </c>
      <c r="B1268" s="408" t="s">
        <v>335</v>
      </c>
      <c r="C1268" s="632">
        <v>43941.0</v>
      </c>
      <c r="E1268" s="408">
        <v>59.0</v>
      </c>
      <c r="G1268" s="408">
        <v>35.0</v>
      </c>
      <c r="H1268" s="631">
        <f t="shared" si="62"/>
        <v>15</v>
      </c>
      <c r="I1268" s="631"/>
      <c r="J1268" s="631">
        <f t="shared" si="453"/>
        <v>1.666666667</v>
      </c>
    </row>
    <row r="1269" ht="15.75" customHeight="1">
      <c r="A1269" s="408" t="s">
        <v>334</v>
      </c>
      <c r="B1269" s="408" t="s">
        <v>335</v>
      </c>
      <c r="C1269" s="632">
        <v>43942.0</v>
      </c>
      <c r="E1269" s="408">
        <v>59.0</v>
      </c>
      <c r="G1269" s="408">
        <v>35.0</v>
      </c>
      <c r="H1269" s="631">
        <f t="shared" si="62"/>
        <v>15</v>
      </c>
      <c r="I1269" s="631"/>
      <c r="J1269" s="631">
        <f t="shared" si="453"/>
        <v>1.666666667</v>
      </c>
    </row>
    <row r="1270" ht="15.75" customHeight="1">
      <c r="A1270" s="408" t="s">
        <v>334</v>
      </c>
      <c r="B1270" s="408" t="s">
        <v>335</v>
      </c>
      <c r="C1270" s="632">
        <v>43943.0</v>
      </c>
      <c r="E1270" s="408">
        <v>62.0</v>
      </c>
      <c r="G1270" s="408">
        <v>40.0</v>
      </c>
      <c r="H1270" s="631">
        <f t="shared" si="62"/>
        <v>16.66666667</v>
      </c>
      <c r="I1270" s="631"/>
      <c r="J1270" s="631">
        <f t="shared" si="453"/>
        <v>4.444444444</v>
      </c>
    </row>
    <row r="1271" ht="15.75" customHeight="1">
      <c r="A1271" s="408" t="s">
        <v>334</v>
      </c>
      <c r="B1271" s="408" t="s">
        <v>335</v>
      </c>
      <c r="C1271" s="632">
        <v>43944.0</v>
      </c>
      <c r="E1271" s="408">
        <v>58.0</v>
      </c>
      <c r="G1271" s="408">
        <v>44.0</v>
      </c>
      <c r="H1271" s="631">
        <f t="shared" si="62"/>
        <v>14.44444444</v>
      </c>
      <c r="I1271" s="631"/>
      <c r="J1271" s="631">
        <f t="shared" si="453"/>
        <v>6.666666667</v>
      </c>
    </row>
    <row r="1272" ht="15.75" customHeight="1">
      <c r="A1272" s="408" t="s">
        <v>334</v>
      </c>
      <c r="B1272" s="408" t="s">
        <v>335</v>
      </c>
      <c r="C1272" s="632">
        <v>43945.0</v>
      </c>
      <c r="E1272" s="408">
        <v>62.0</v>
      </c>
      <c r="G1272" s="408">
        <v>41.0</v>
      </c>
      <c r="H1272" s="631">
        <f t="shared" si="62"/>
        <v>16.66666667</v>
      </c>
      <c r="I1272" s="631"/>
      <c r="J1272" s="631">
        <f t="shared" si="453"/>
        <v>5</v>
      </c>
    </row>
    <row r="1273" ht="15.75" customHeight="1">
      <c r="A1273" s="408" t="s">
        <v>334</v>
      </c>
      <c r="B1273" s="408" t="s">
        <v>335</v>
      </c>
      <c r="C1273" s="632">
        <v>43946.0</v>
      </c>
      <c r="E1273" s="408">
        <v>60.0</v>
      </c>
      <c r="G1273" s="408">
        <v>40.0</v>
      </c>
      <c r="H1273" s="631">
        <f t="shared" si="62"/>
        <v>15.55555556</v>
      </c>
      <c r="I1273" s="631"/>
      <c r="J1273" s="631">
        <f t="shared" si="453"/>
        <v>4.444444444</v>
      </c>
    </row>
    <row r="1274" ht="15.75" customHeight="1">
      <c r="A1274" s="408" t="s">
        <v>334</v>
      </c>
      <c r="B1274" s="408" t="s">
        <v>335</v>
      </c>
      <c r="C1274" s="632">
        <v>43947.0</v>
      </c>
      <c r="E1274" s="408">
        <v>57.0</v>
      </c>
      <c r="G1274" s="408">
        <v>41.0</v>
      </c>
      <c r="H1274" s="631">
        <f t="shared" si="62"/>
        <v>13.88888889</v>
      </c>
      <c r="I1274" s="631"/>
      <c r="J1274" s="631">
        <f t="shared" si="453"/>
        <v>5</v>
      </c>
    </row>
    <row r="1275" ht="15.75" customHeight="1">
      <c r="A1275" s="408" t="s">
        <v>334</v>
      </c>
      <c r="B1275" s="408" t="s">
        <v>335</v>
      </c>
      <c r="C1275" s="632">
        <v>43948.0</v>
      </c>
      <c r="E1275" s="408">
        <v>60.0</v>
      </c>
      <c r="G1275" s="408">
        <v>48.0</v>
      </c>
      <c r="H1275" s="631">
        <f t="shared" si="62"/>
        <v>15.55555556</v>
      </c>
      <c r="I1275" s="631"/>
      <c r="J1275" s="631">
        <f t="shared" si="453"/>
        <v>8.888888889</v>
      </c>
    </row>
    <row r="1276" ht="15.75" customHeight="1">
      <c r="A1276" s="408" t="s">
        <v>334</v>
      </c>
      <c r="B1276" s="408" t="s">
        <v>335</v>
      </c>
      <c r="C1276" s="632">
        <v>43949.0</v>
      </c>
      <c r="E1276" s="408">
        <v>62.0</v>
      </c>
      <c r="G1276" s="408">
        <v>48.0</v>
      </c>
      <c r="H1276" s="631">
        <f t="shared" si="62"/>
        <v>16.66666667</v>
      </c>
      <c r="I1276" s="631"/>
      <c r="J1276" s="631">
        <f t="shared" si="453"/>
        <v>8.888888889</v>
      </c>
    </row>
    <row r="1277" ht="15.75" customHeight="1">
      <c r="A1277" s="408" t="s">
        <v>334</v>
      </c>
      <c r="B1277" s="408" t="s">
        <v>335</v>
      </c>
      <c r="C1277" s="632">
        <v>43950.0</v>
      </c>
      <c r="E1277" s="408">
        <v>60.0</v>
      </c>
      <c r="G1277" s="408">
        <v>43.0</v>
      </c>
      <c r="H1277" s="631">
        <f t="shared" si="62"/>
        <v>15.55555556</v>
      </c>
      <c r="I1277" s="631"/>
      <c r="J1277" s="631">
        <f t="shared" si="453"/>
        <v>6.111111111</v>
      </c>
    </row>
    <row r="1278" ht="15.75" customHeight="1">
      <c r="A1278" s="408" t="s">
        <v>334</v>
      </c>
      <c r="B1278" s="408" t="s">
        <v>335</v>
      </c>
      <c r="C1278" s="632">
        <v>43951.0</v>
      </c>
      <c r="E1278" s="408">
        <v>61.0</v>
      </c>
      <c r="G1278" s="408">
        <v>42.0</v>
      </c>
      <c r="H1278" s="631">
        <f t="shared" si="62"/>
        <v>16.11111111</v>
      </c>
      <c r="I1278" s="631"/>
      <c r="J1278" s="631">
        <f t="shared" si="453"/>
        <v>5.555555556</v>
      </c>
    </row>
    <row r="1279" ht="15.75" customHeight="1">
      <c r="A1279" s="408" t="s">
        <v>334</v>
      </c>
      <c r="B1279" s="408" t="s">
        <v>335</v>
      </c>
      <c r="C1279" s="632">
        <v>43952.0</v>
      </c>
      <c r="E1279" s="408">
        <v>62.0</v>
      </c>
      <c r="G1279" s="408">
        <v>46.0</v>
      </c>
      <c r="H1279" s="631">
        <f t="shared" si="62"/>
        <v>16.66666667</v>
      </c>
      <c r="I1279" s="631"/>
      <c r="J1279" s="631">
        <f t="shared" si="453"/>
        <v>7.777777778</v>
      </c>
    </row>
    <row r="1280" ht="15.75" customHeight="1">
      <c r="A1280" s="408" t="s">
        <v>334</v>
      </c>
      <c r="B1280" s="408" t="s">
        <v>335</v>
      </c>
      <c r="C1280" s="632">
        <v>43953.0</v>
      </c>
      <c r="E1280" s="408">
        <v>55.0</v>
      </c>
      <c r="G1280" s="408">
        <v>46.0</v>
      </c>
      <c r="H1280" s="631">
        <f t="shared" si="62"/>
        <v>12.77777778</v>
      </c>
      <c r="I1280" s="631"/>
      <c r="J1280" s="631">
        <f t="shared" si="453"/>
        <v>7.777777778</v>
      </c>
    </row>
    <row r="1281" ht="15.75" customHeight="1">
      <c r="A1281" s="408" t="s">
        <v>334</v>
      </c>
      <c r="B1281" s="408" t="s">
        <v>335</v>
      </c>
      <c r="C1281" s="632">
        <v>43954.0</v>
      </c>
      <c r="E1281" s="408">
        <v>55.0</v>
      </c>
      <c r="G1281" s="408">
        <v>46.0</v>
      </c>
      <c r="H1281" s="631">
        <f t="shared" si="62"/>
        <v>12.77777778</v>
      </c>
      <c r="I1281" s="631"/>
      <c r="J1281" s="631">
        <f t="shared" si="453"/>
        <v>7.777777778</v>
      </c>
    </row>
    <row r="1282" ht="15.75" customHeight="1">
      <c r="A1282" s="408" t="s">
        <v>334</v>
      </c>
      <c r="B1282" s="408" t="s">
        <v>335</v>
      </c>
      <c r="C1282" s="632">
        <v>43955.0</v>
      </c>
      <c r="E1282" s="408">
        <v>53.0</v>
      </c>
      <c r="G1282" s="408">
        <v>42.0</v>
      </c>
      <c r="H1282" s="631">
        <f t="shared" si="62"/>
        <v>11.66666667</v>
      </c>
      <c r="I1282" s="631"/>
      <c r="J1282" s="631">
        <f t="shared" si="453"/>
        <v>5.555555556</v>
      </c>
    </row>
    <row r="1283" ht="15.75" customHeight="1">
      <c r="A1283" s="408" t="s">
        <v>334</v>
      </c>
      <c r="B1283" s="408" t="s">
        <v>335</v>
      </c>
      <c r="C1283" s="632">
        <v>43956.0</v>
      </c>
      <c r="E1283" s="408">
        <v>62.0</v>
      </c>
      <c r="G1283" s="408">
        <v>43.0</v>
      </c>
      <c r="H1283" s="631">
        <f t="shared" si="62"/>
        <v>16.66666667</v>
      </c>
      <c r="I1283" s="631"/>
      <c r="J1283" s="631">
        <f t="shared" si="453"/>
        <v>6.111111111</v>
      </c>
    </row>
    <row r="1284" ht="15.75" customHeight="1">
      <c r="A1284" s="408" t="s">
        <v>334</v>
      </c>
      <c r="B1284" s="408" t="s">
        <v>335</v>
      </c>
      <c r="C1284" s="632">
        <v>43957.0</v>
      </c>
      <c r="D1284" s="408">
        <v>0.16</v>
      </c>
      <c r="E1284" s="408">
        <v>60.0</v>
      </c>
      <c r="G1284" s="408">
        <v>43.0</v>
      </c>
      <c r="H1284" s="631">
        <f t="shared" si="62"/>
        <v>15.55555556</v>
      </c>
      <c r="I1284" s="631"/>
      <c r="J1284" s="631">
        <f t="shared" si="453"/>
        <v>6.111111111</v>
      </c>
    </row>
    <row r="1285" ht="15.75" customHeight="1">
      <c r="A1285" s="408" t="s">
        <v>334</v>
      </c>
      <c r="B1285" s="408" t="s">
        <v>335</v>
      </c>
      <c r="C1285" s="632">
        <v>43958.0</v>
      </c>
      <c r="D1285" s="408">
        <v>0.2</v>
      </c>
      <c r="E1285" s="408">
        <v>57.0</v>
      </c>
      <c r="G1285" s="408">
        <v>44.0</v>
      </c>
      <c r="H1285" s="631">
        <f t="shared" si="62"/>
        <v>13.88888889</v>
      </c>
      <c r="I1285" s="631"/>
      <c r="J1285" s="631">
        <f t="shared" si="453"/>
        <v>6.666666667</v>
      </c>
    </row>
    <row r="1286" ht="15.75" customHeight="1">
      <c r="A1286" s="408" t="s">
        <v>334</v>
      </c>
      <c r="B1286" s="408" t="s">
        <v>335</v>
      </c>
      <c r="C1286" s="632">
        <v>43959.0</v>
      </c>
      <c r="D1286" s="408">
        <v>0.0</v>
      </c>
      <c r="E1286" s="408">
        <v>59.0</v>
      </c>
      <c r="H1286" s="631">
        <f t="shared" si="62"/>
        <v>15</v>
      </c>
      <c r="I1286" s="631"/>
      <c r="J1286" s="631"/>
    </row>
    <row r="1287" ht="15.75" customHeight="1">
      <c r="A1287" s="408" t="s">
        <v>334</v>
      </c>
      <c r="B1287" s="408" t="s">
        <v>335</v>
      </c>
      <c r="C1287" s="632">
        <v>43960.0</v>
      </c>
      <c r="E1287" s="408">
        <v>63.0</v>
      </c>
      <c r="G1287" s="408">
        <v>44.0</v>
      </c>
      <c r="H1287" s="631">
        <f t="shared" si="62"/>
        <v>17.22222222</v>
      </c>
      <c r="I1287" s="631"/>
      <c r="J1287" s="631">
        <f t="shared" ref="J1287:J1292" si="454">(G1287-32)*5/9</f>
        <v>6.666666667</v>
      </c>
    </row>
    <row r="1288" ht="15.75" customHeight="1">
      <c r="A1288" s="408" t="s">
        <v>334</v>
      </c>
      <c r="B1288" s="408" t="s">
        <v>335</v>
      </c>
      <c r="C1288" s="632">
        <v>43961.0</v>
      </c>
      <c r="E1288" s="408">
        <v>62.0</v>
      </c>
      <c r="G1288" s="408">
        <v>43.0</v>
      </c>
      <c r="H1288" s="631">
        <f t="shared" si="62"/>
        <v>16.66666667</v>
      </c>
      <c r="I1288" s="631"/>
      <c r="J1288" s="631">
        <f t="shared" si="454"/>
        <v>6.111111111</v>
      </c>
    </row>
    <row r="1289" ht="15.75" customHeight="1">
      <c r="A1289" s="408" t="s">
        <v>334</v>
      </c>
      <c r="B1289" s="408" t="s">
        <v>335</v>
      </c>
      <c r="C1289" s="632">
        <v>43962.0</v>
      </c>
      <c r="E1289" s="408">
        <v>62.0</v>
      </c>
      <c r="G1289" s="408">
        <v>42.0</v>
      </c>
      <c r="H1289" s="631">
        <f t="shared" si="62"/>
        <v>16.66666667</v>
      </c>
      <c r="I1289" s="631"/>
      <c r="J1289" s="631">
        <f t="shared" si="454"/>
        <v>5.555555556</v>
      </c>
    </row>
    <row r="1290" ht="15.75" customHeight="1">
      <c r="A1290" s="408" t="s">
        <v>334</v>
      </c>
      <c r="B1290" s="408" t="s">
        <v>335</v>
      </c>
      <c r="C1290" s="632">
        <v>43963.0</v>
      </c>
      <c r="E1290" s="408">
        <v>61.0</v>
      </c>
      <c r="G1290" s="408">
        <v>38.0</v>
      </c>
      <c r="H1290" s="631">
        <f t="shared" si="62"/>
        <v>16.11111111</v>
      </c>
      <c r="I1290" s="631"/>
      <c r="J1290" s="631">
        <f t="shared" si="454"/>
        <v>3.333333333</v>
      </c>
    </row>
    <row r="1291" ht="15.75" customHeight="1">
      <c r="A1291" s="408" t="s">
        <v>334</v>
      </c>
      <c r="B1291" s="408" t="s">
        <v>335</v>
      </c>
      <c r="C1291" s="632">
        <v>43964.0</v>
      </c>
      <c r="E1291" s="408">
        <v>59.0</v>
      </c>
      <c r="G1291" s="408">
        <v>35.0</v>
      </c>
      <c r="H1291" s="631">
        <f t="shared" si="62"/>
        <v>15</v>
      </c>
      <c r="I1291" s="631"/>
      <c r="J1291" s="631">
        <f t="shared" si="454"/>
        <v>1.666666667</v>
      </c>
    </row>
    <row r="1292" ht="15.75" customHeight="1">
      <c r="A1292" s="408" t="s">
        <v>334</v>
      </c>
      <c r="B1292" s="408" t="s">
        <v>335</v>
      </c>
      <c r="C1292" s="632">
        <v>43965.0</v>
      </c>
      <c r="E1292" s="408">
        <v>60.0</v>
      </c>
      <c r="G1292" s="408">
        <v>37.0</v>
      </c>
      <c r="H1292" s="631">
        <f t="shared" si="62"/>
        <v>15.55555556</v>
      </c>
      <c r="I1292" s="631"/>
      <c r="J1292" s="631">
        <f t="shared" si="454"/>
        <v>2.777777778</v>
      </c>
    </row>
    <row r="1293" ht="15.75" customHeight="1">
      <c r="A1293" s="408" t="s">
        <v>334</v>
      </c>
      <c r="B1293" s="408" t="s">
        <v>335</v>
      </c>
      <c r="C1293" s="632">
        <v>43966.0</v>
      </c>
      <c r="E1293" s="408">
        <v>59.0</v>
      </c>
      <c r="H1293" s="631">
        <f t="shared" si="62"/>
        <v>15</v>
      </c>
      <c r="I1293" s="631"/>
      <c r="J1293" s="631"/>
    </row>
    <row r="1294" ht="15.75" customHeight="1">
      <c r="A1294" s="408" t="s">
        <v>334</v>
      </c>
      <c r="B1294" s="408" t="s">
        <v>335</v>
      </c>
      <c r="C1294" s="632">
        <v>43967.0</v>
      </c>
      <c r="E1294" s="408">
        <v>56.0</v>
      </c>
      <c r="G1294" s="408">
        <v>37.0</v>
      </c>
      <c r="H1294" s="631">
        <f t="shared" si="62"/>
        <v>13.33333333</v>
      </c>
      <c r="I1294" s="631"/>
      <c r="J1294" s="631">
        <f t="shared" ref="J1294:J1298" si="455">(G1294-32)*5/9</f>
        <v>2.777777778</v>
      </c>
    </row>
    <row r="1295" ht="15.75" customHeight="1">
      <c r="A1295" s="408" t="s">
        <v>334</v>
      </c>
      <c r="B1295" s="408" t="s">
        <v>335</v>
      </c>
      <c r="C1295" s="632">
        <v>43968.0</v>
      </c>
      <c r="E1295" s="408">
        <v>57.0</v>
      </c>
      <c r="G1295" s="408">
        <v>35.0</v>
      </c>
      <c r="H1295" s="631">
        <f t="shared" si="62"/>
        <v>13.88888889</v>
      </c>
      <c r="I1295" s="631"/>
      <c r="J1295" s="631">
        <f t="shared" si="455"/>
        <v>1.666666667</v>
      </c>
    </row>
    <row r="1296" ht="15.75" customHeight="1">
      <c r="A1296" s="408" t="s">
        <v>334</v>
      </c>
      <c r="B1296" s="408" t="s">
        <v>335</v>
      </c>
      <c r="C1296" s="632">
        <v>43969.0</v>
      </c>
      <c r="E1296" s="408">
        <v>59.0</v>
      </c>
      <c r="G1296" s="408">
        <v>37.0</v>
      </c>
      <c r="H1296" s="631">
        <f t="shared" si="62"/>
        <v>15</v>
      </c>
      <c r="I1296" s="631"/>
      <c r="J1296" s="631">
        <f t="shared" si="455"/>
        <v>2.777777778</v>
      </c>
    </row>
    <row r="1297" ht="15.75" customHeight="1">
      <c r="A1297" s="408" t="s">
        <v>334</v>
      </c>
      <c r="B1297" s="408" t="s">
        <v>335</v>
      </c>
      <c r="C1297" s="632">
        <v>43970.0</v>
      </c>
      <c r="E1297" s="408">
        <v>61.0</v>
      </c>
      <c r="G1297" s="408">
        <v>36.0</v>
      </c>
      <c r="H1297" s="631">
        <f t="shared" si="62"/>
        <v>16.11111111</v>
      </c>
      <c r="I1297" s="631"/>
      <c r="J1297" s="631">
        <f t="shared" si="455"/>
        <v>2.222222222</v>
      </c>
    </row>
    <row r="1298" ht="15.75" customHeight="1">
      <c r="A1298" s="408" t="s">
        <v>334</v>
      </c>
      <c r="B1298" s="408" t="s">
        <v>335</v>
      </c>
      <c r="C1298" s="632">
        <v>43971.0</v>
      </c>
      <c r="E1298" s="408">
        <v>58.0</v>
      </c>
      <c r="G1298" s="408">
        <v>36.0</v>
      </c>
      <c r="H1298" s="631">
        <f t="shared" si="62"/>
        <v>14.44444444</v>
      </c>
      <c r="I1298" s="631"/>
      <c r="J1298" s="631">
        <f t="shared" si="455"/>
        <v>2.222222222</v>
      </c>
    </row>
    <row r="1299" ht="15.75" customHeight="1">
      <c r="A1299" s="408" t="s">
        <v>334</v>
      </c>
      <c r="B1299" s="408" t="s">
        <v>335</v>
      </c>
      <c r="C1299" s="632">
        <v>43972.0</v>
      </c>
      <c r="E1299" s="408">
        <v>59.0</v>
      </c>
      <c r="H1299" s="631">
        <f t="shared" si="62"/>
        <v>15</v>
      </c>
      <c r="I1299" s="631"/>
      <c r="J1299" s="631"/>
    </row>
    <row r="1300" ht="15.75" customHeight="1">
      <c r="A1300" s="408" t="s">
        <v>334</v>
      </c>
      <c r="B1300" s="408" t="s">
        <v>335</v>
      </c>
      <c r="C1300" s="632">
        <v>43973.0</v>
      </c>
      <c r="E1300" s="408">
        <v>54.0</v>
      </c>
      <c r="G1300" s="408">
        <v>36.0</v>
      </c>
      <c r="H1300" s="631">
        <f t="shared" si="62"/>
        <v>12.22222222</v>
      </c>
      <c r="I1300" s="631"/>
      <c r="J1300" s="631">
        <f t="shared" ref="J1300:J1302" si="456">(G1300-32)*5/9</f>
        <v>2.222222222</v>
      </c>
    </row>
    <row r="1301" ht="15.75" customHeight="1">
      <c r="A1301" s="408" t="s">
        <v>334</v>
      </c>
      <c r="B1301" s="408" t="s">
        <v>335</v>
      </c>
      <c r="C1301" s="632">
        <v>43974.0</v>
      </c>
      <c r="E1301" s="408">
        <v>61.0</v>
      </c>
      <c r="G1301" s="408">
        <v>39.0</v>
      </c>
      <c r="H1301" s="631">
        <f t="shared" si="62"/>
        <v>16.11111111</v>
      </c>
      <c r="I1301" s="631"/>
      <c r="J1301" s="631">
        <f t="shared" si="456"/>
        <v>3.888888889</v>
      </c>
    </row>
    <row r="1302" ht="15.75" customHeight="1">
      <c r="A1302" s="408" t="s">
        <v>334</v>
      </c>
      <c r="B1302" s="408" t="s">
        <v>335</v>
      </c>
      <c r="C1302" s="632">
        <v>43975.0</v>
      </c>
      <c r="E1302" s="408">
        <v>57.0</v>
      </c>
      <c r="G1302" s="408">
        <v>39.0</v>
      </c>
      <c r="H1302" s="631">
        <f t="shared" si="62"/>
        <v>13.88888889</v>
      </c>
      <c r="I1302" s="631"/>
      <c r="J1302" s="631">
        <f t="shared" si="456"/>
        <v>3.888888889</v>
      </c>
    </row>
    <row r="1303" ht="15.75" customHeight="1">
      <c r="A1303" s="408" t="s">
        <v>334</v>
      </c>
      <c r="B1303" s="408" t="s">
        <v>335</v>
      </c>
      <c r="C1303" s="632">
        <v>43976.0</v>
      </c>
      <c r="E1303" s="408">
        <v>61.0</v>
      </c>
      <c r="H1303" s="631">
        <f t="shared" si="62"/>
        <v>16.11111111</v>
      </c>
      <c r="I1303" s="631"/>
      <c r="J1303" s="631"/>
    </row>
    <row r="1304" ht="15.75" customHeight="1">
      <c r="A1304" s="408" t="s">
        <v>334</v>
      </c>
      <c r="B1304" s="408" t="s">
        <v>335</v>
      </c>
      <c r="C1304" s="632">
        <v>43977.0</v>
      </c>
      <c r="E1304" s="408">
        <v>58.0</v>
      </c>
      <c r="H1304" s="631">
        <f t="shared" si="62"/>
        <v>14.44444444</v>
      </c>
      <c r="I1304" s="631"/>
      <c r="J1304" s="631"/>
    </row>
    <row r="1305" ht="15.75" customHeight="1">
      <c r="A1305" s="408" t="s">
        <v>334</v>
      </c>
      <c r="B1305" s="408" t="s">
        <v>335</v>
      </c>
      <c r="C1305" s="632">
        <v>43978.0</v>
      </c>
      <c r="E1305" s="408">
        <v>60.0</v>
      </c>
      <c r="H1305" s="631">
        <f t="shared" si="62"/>
        <v>15.55555556</v>
      </c>
      <c r="I1305" s="631"/>
      <c r="J1305" s="631"/>
    </row>
    <row r="1306" ht="15.75" customHeight="1">
      <c r="A1306" s="408" t="s">
        <v>334</v>
      </c>
      <c r="B1306" s="408" t="s">
        <v>335</v>
      </c>
      <c r="C1306" s="632">
        <v>43979.0</v>
      </c>
      <c r="E1306" s="408">
        <v>61.0</v>
      </c>
      <c r="H1306" s="631">
        <f t="shared" si="62"/>
        <v>16.11111111</v>
      </c>
      <c r="I1306" s="631"/>
      <c r="J1306" s="631"/>
    </row>
    <row r="1307" ht="15.75" customHeight="1">
      <c r="A1307" s="408" t="s">
        <v>334</v>
      </c>
      <c r="B1307" s="408" t="s">
        <v>335</v>
      </c>
      <c r="C1307" s="632">
        <v>43980.0</v>
      </c>
      <c r="E1307" s="408">
        <v>61.0</v>
      </c>
      <c r="H1307" s="631">
        <f t="shared" si="62"/>
        <v>16.11111111</v>
      </c>
      <c r="I1307" s="631"/>
      <c r="J1307" s="631"/>
    </row>
    <row r="1308" ht="15.75" customHeight="1">
      <c r="A1308" s="408" t="s">
        <v>334</v>
      </c>
      <c r="B1308" s="408" t="s">
        <v>335</v>
      </c>
      <c r="C1308" s="632">
        <v>43981.0</v>
      </c>
      <c r="E1308" s="408">
        <v>61.0</v>
      </c>
      <c r="H1308" s="631">
        <f t="shared" si="62"/>
        <v>16.11111111</v>
      </c>
      <c r="I1308" s="631"/>
      <c r="J1308" s="631"/>
    </row>
    <row r="1309" ht="15.75" customHeight="1">
      <c r="A1309" s="408" t="s">
        <v>334</v>
      </c>
      <c r="B1309" s="408" t="s">
        <v>335</v>
      </c>
      <c r="C1309" s="632">
        <v>43982.0</v>
      </c>
      <c r="E1309" s="408">
        <v>60.0</v>
      </c>
      <c r="H1309" s="631">
        <f t="shared" si="62"/>
        <v>15.55555556</v>
      </c>
      <c r="I1309" s="631"/>
      <c r="J1309" s="631"/>
    </row>
    <row r="1310" ht="15.75" customHeight="1">
      <c r="A1310" s="408" t="s">
        <v>334</v>
      </c>
      <c r="B1310" s="408" t="s">
        <v>335</v>
      </c>
      <c r="C1310" s="632">
        <v>43983.0</v>
      </c>
      <c r="E1310" s="408">
        <v>62.0</v>
      </c>
      <c r="H1310" s="631">
        <f t="shared" si="62"/>
        <v>16.66666667</v>
      </c>
      <c r="I1310" s="631"/>
      <c r="J1310" s="631"/>
    </row>
    <row r="1311" ht="15.75" customHeight="1">
      <c r="A1311" s="408" t="s">
        <v>334</v>
      </c>
      <c r="B1311" s="408" t="s">
        <v>335</v>
      </c>
      <c r="C1311" s="632">
        <v>43984.0</v>
      </c>
      <c r="E1311" s="408">
        <v>61.0</v>
      </c>
      <c r="H1311" s="631">
        <f t="shared" si="62"/>
        <v>16.11111111</v>
      </c>
      <c r="I1311" s="631"/>
      <c r="J1311" s="631"/>
    </row>
    <row r="1312" ht="15.75" customHeight="1">
      <c r="A1312" s="408" t="s">
        <v>334</v>
      </c>
      <c r="B1312" s="408" t="s">
        <v>335</v>
      </c>
      <c r="C1312" s="632">
        <v>43985.0</v>
      </c>
      <c r="E1312" s="408">
        <v>57.0</v>
      </c>
      <c r="H1312" s="631">
        <f t="shared" si="62"/>
        <v>13.88888889</v>
      </c>
      <c r="I1312" s="631"/>
      <c r="J1312" s="631"/>
    </row>
    <row r="1313" ht="15.75" customHeight="1">
      <c r="A1313" s="408" t="s">
        <v>334</v>
      </c>
      <c r="B1313" s="408" t="s">
        <v>335</v>
      </c>
      <c r="C1313" s="632">
        <v>43986.0</v>
      </c>
      <c r="E1313" s="408">
        <v>58.0</v>
      </c>
      <c r="H1313" s="631">
        <f t="shared" si="62"/>
        <v>14.44444444</v>
      </c>
      <c r="I1313" s="631"/>
      <c r="J1313" s="631"/>
    </row>
    <row r="1314" ht="15.75" customHeight="1">
      <c r="A1314" s="408" t="s">
        <v>334</v>
      </c>
      <c r="B1314" s="408" t="s">
        <v>335</v>
      </c>
      <c r="C1314" s="632">
        <v>43987.0</v>
      </c>
      <c r="E1314" s="408">
        <v>59.0</v>
      </c>
      <c r="H1314" s="631">
        <f t="shared" si="62"/>
        <v>15</v>
      </c>
      <c r="I1314" s="631"/>
      <c r="J1314" s="631"/>
    </row>
    <row r="1315" ht="15.75" customHeight="1">
      <c r="A1315" s="408" t="s">
        <v>334</v>
      </c>
      <c r="B1315" s="408" t="s">
        <v>335</v>
      </c>
      <c r="C1315" s="632">
        <v>43988.0</v>
      </c>
      <c r="E1315" s="408">
        <v>57.0</v>
      </c>
      <c r="H1315" s="631">
        <f t="shared" si="62"/>
        <v>13.88888889</v>
      </c>
      <c r="I1315" s="631"/>
      <c r="J1315" s="631"/>
    </row>
    <row r="1316" ht="15.75" customHeight="1">
      <c r="A1316" s="408" t="s">
        <v>334</v>
      </c>
      <c r="B1316" s="408" t="s">
        <v>335</v>
      </c>
      <c r="C1316" s="632">
        <v>43989.0</v>
      </c>
      <c r="E1316" s="408">
        <v>55.0</v>
      </c>
      <c r="H1316" s="631">
        <f t="shared" si="62"/>
        <v>12.77777778</v>
      </c>
      <c r="I1316" s="631"/>
      <c r="J1316" s="631"/>
    </row>
    <row r="1317" ht="15.75" customHeight="1">
      <c r="A1317" s="408" t="s">
        <v>334</v>
      </c>
      <c r="B1317" s="408" t="s">
        <v>335</v>
      </c>
      <c r="C1317" s="632">
        <v>43990.0</v>
      </c>
      <c r="E1317" s="408">
        <v>62.0</v>
      </c>
      <c r="H1317" s="631">
        <f t="shared" si="62"/>
        <v>16.66666667</v>
      </c>
      <c r="I1317" s="631"/>
      <c r="J1317" s="631"/>
    </row>
    <row r="1318" ht="15.75" customHeight="1">
      <c r="A1318" s="408" t="s">
        <v>334</v>
      </c>
      <c r="B1318" s="408" t="s">
        <v>335</v>
      </c>
      <c r="C1318" s="632">
        <v>43991.0</v>
      </c>
      <c r="E1318" s="408">
        <v>64.0</v>
      </c>
      <c r="H1318" s="631">
        <f t="shared" si="62"/>
        <v>17.77777778</v>
      </c>
      <c r="I1318" s="631"/>
      <c r="J1318" s="631"/>
    </row>
    <row r="1319" ht="15.75" customHeight="1">
      <c r="A1319" s="408" t="s">
        <v>334</v>
      </c>
      <c r="B1319" s="408" t="s">
        <v>335</v>
      </c>
      <c r="C1319" s="632">
        <v>43992.0</v>
      </c>
      <c r="E1319" s="408">
        <v>63.0</v>
      </c>
      <c r="H1319" s="631">
        <f t="shared" si="62"/>
        <v>17.22222222</v>
      </c>
      <c r="I1319" s="631"/>
      <c r="J1319" s="631"/>
    </row>
    <row r="1320" ht="15.75" customHeight="1">
      <c r="A1320" s="408" t="s">
        <v>334</v>
      </c>
      <c r="B1320" s="408" t="s">
        <v>335</v>
      </c>
      <c r="C1320" s="632">
        <v>43993.0</v>
      </c>
      <c r="E1320" s="408">
        <v>62.0</v>
      </c>
      <c r="H1320" s="631">
        <f t="shared" si="62"/>
        <v>16.66666667</v>
      </c>
      <c r="I1320" s="631"/>
      <c r="J1320" s="631"/>
    </row>
    <row r="1321" ht="15.75" customHeight="1">
      <c r="A1321" s="408" t="s">
        <v>334</v>
      </c>
      <c r="B1321" s="408" t="s">
        <v>335</v>
      </c>
      <c r="C1321" s="632">
        <v>43994.0</v>
      </c>
      <c r="E1321" s="408">
        <v>63.0</v>
      </c>
      <c r="H1321" s="631">
        <f t="shared" si="62"/>
        <v>17.22222222</v>
      </c>
      <c r="I1321" s="631"/>
      <c r="J1321" s="631"/>
    </row>
    <row r="1322" ht="15.75" customHeight="1">
      <c r="A1322" s="408" t="s">
        <v>334</v>
      </c>
      <c r="B1322" s="408" t="s">
        <v>335</v>
      </c>
      <c r="C1322" s="632">
        <v>43995.0</v>
      </c>
      <c r="E1322" s="408">
        <v>60.0</v>
      </c>
      <c r="H1322" s="631">
        <f t="shared" si="62"/>
        <v>15.55555556</v>
      </c>
      <c r="I1322" s="631"/>
      <c r="J1322" s="631"/>
    </row>
    <row r="1323" ht="15.75" customHeight="1">
      <c r="A1323" s="408" t="s">
        <v>334</v>
      </c>
      <c r="B1323" s="408" t="s">
        <v>335</v>
      </c>
      <c r="C1323" s="632">
        <v>43996.0</v>
      </c>
      <c r="E1323" s="408">
        <v>62.0</v>
      </c>
      <c r="H1323" s="631">
        <f t="shared" si="62"/>
        <v>16.66666667</v>
      </c>
      <c r="I1323" s="631"/>
      <c r="J1323" s="631"/>
    </row>
    <row r="1324" ht="15.75" customHeight="1">
      <c r="A1324" s="408" t="s">
        <v>334</v>
      </c>
      <c r="B1324" s="408" t="s">
        <v>335</v>
      </c>
      <c r="C1324" s="632">
        <v>43997.0</v>
      </c>
      <c r="E1324" s="408">
        <v>55.0</v>
      </c>
      <c r="H1324" s="631">
        <f t="shared" si="62"/>
        <v>12.77777778</v>
      </c>
      <c r="I1324" s="631"/>
      <c r="J1324" s="631"/>
    </row>
    <row r="1325" ht="15.75" customHeight="1">
      <c r="A1325" s="408" t="s">
        <v>334</v>
      </c>
      <c r="B1325" s="408" t="s">
        <v>335</v>
      </c>
      <c r="C1325" s="632">
        <v>43998.0</v>
      </c>
      <c r="E1325" s="408">
        <v>59.0</v>
      </c>
      <c r="H1325" s="631">
        <f t="shared" si="62"/>
        <v>15</v>
      </c>
      <c r="I1325" s="631"/>
      <c r="J1325" s="631"/>
    </row>
    <row r="1326" ht="15.75" customHeight="1">
      <c r="A1326" s="408" t="s">
        <v>334</v>
      </c>
      <c r="B1326" s="408" t="s">
        <v>335</v>
      </c>
      <c r="C1326" s="632">
        <v>43999.0</v>
      </c>
      <c r="E1326" s="408">
        <v>63.0</v>
      </c>
      <c r="H1326" s="631">
        <f t="shared" si="62"/>
        <v>17.22222222</v>
      </c>
      <c r="I1326" s="631"/>
      <c r="J1326" s="631"/>
    </row>
    <row r="1327" ht="15.75" customHeight="1">
      <c r="A1327" s="408" t="s">
        <v>334</v>
      </c>
      <c r="B1327" s="408" t="s">
        <v>335</v>
      </c>
      <c r="C1327" s="632">
        <v>44000.0</v>
      </c>
      <c r="E1327" s="408">
        <v>62.0</v>
      </c>
      <c r="H1327" s="631">
        <f t="shared" si="62"/>
        <v>16.66666667</v>
      </c>
      <c r="I1327" s="631"/>
      <c r="J1327" s="631"/>
    </row>
    <row r="1328" ht="15.75" customHeight="1">
      <c r="A1328" s="408" t="s">
        <v>334</v>
      </c>
      <c r="B1328" s="408" t="s">
        <v>335</v>
      </c>
      <c r="C1328" s="632">
        <v>44001.0</v>
      </c>
      <c r="E1328" s="408">
        <v>62.0</v>
      </c>
      <c r="H1328" s="631">
        <f t="shared" si="62"/>
        <v>16.66666667</v>
      </c>
      <c r="I1328" s="631"/>
      <c r="J1328" s="631"/>
    </row>
    <row r="1329" ht="15.75" customHeight="1">
      <c r="A1329" s="408" t="s">
        <v>334</v>
      </c>
      <c r="B1329" s="408" t="s">
        <v>335</v>
      </c>
      <c r="C1329" s="632">
        <v>44002.0</v>
      </c>
      <c r="E1329" s="408">
        <v>61.0</v>
      </c>
      <c r="H1329" s="631">
        <f t="shared" si="62"/>
        <v>16.11111111</v>
      </c>
      <c r="I1329" s="631"/>
      <c r="J1329" s="631"/>
    </row>
    <row r="1330" ht="15.75" customHeight="1">
      <c r="A1330" s="408" t="s">
        <v>334</v>
      </c>
      <c r="B1330" s="408" t="s">
        <v>335</v>
      </c>
      <c r="C1330" s="632">
        <v>44003.0</v>
      </c>
      <c r="E1330" s="408">
        <v>61.0</v>
      </c>
      <c r="H1330" s="631">
        <f t="shared" si="62"/>
        <v>16.11111111</v>
      </c>
      <c r="I1330" s="631"/>
      <c r="J1330" s="631"/>
    </row>
    <row r="1331" ht="15.75" customHeight="1">
      <c r="A1331" s="408" t="s">
        <v>334</v>
      </c>
      <c r="B1331" s="408" t="s">
        <v>335</v>
      </c>
      <c r="C1331" s="632">
        <v>44004.0</v>
      </c>
      <c r="E1331" s="408">
        <v>61.0</v>
      </c>
      <c r="H1331" s="631">
        <f t="shared" si="62"/>
        <v>16.11111111</v>
      </c>
      <c r="I1331" s="631"/>
      <c r="J1331" s="631"/>
    </row>
    <row r="1332" ht="15.75" customHeight="1">
      <c r="A1332" s="408" t="s">
        <v>334</v>
      </c>
      <c r="B1332" s="408" t="s">
        <v>335</v>
      </c>
      <c r="C1332" s="632">
        <v>44005.0</v>
      </c>
      <c r="E1332" s="408">
        <v>62.0</v>
      </c>
      <c r="H1332" s="631">
        <f t="shared" si="62"/>
        <v>16.66666667</v>
      </c>
      <c r="I1332" s="631"/>
      <c r="J1332" s="631"/>
    </row>
    <row r="1333" ht="15.75" customHeight="1">
      <c r="A1333" s="408" t="s">
        <v>334</v>
      </c>
      <c r="B1333" s="408" t="s">
        <v>335</v>
      </c>
      <c r="C1333" s="632">
        <v>44006.0</v>
      </c>
      <c r="E1333" s="408">
        <v>61.0</v>
      </c>
      <c r="H1333" s="631">
        <f t="shared" si="62"/>
        <v>16.11111111</v>
      </c>
      <c r="I1333" s="631"/>
      <c r="J1333" s="631"/>
    </row>
    <row r="1334" ht="15.75" customHeight="1">
      <c r="A1334" s="408" t="s">
        <v>334</v>
      </c>
      <c r="B1334" s="408" t="s">
        <v>335</v>
      </c>
      <c r="C1334" s="632">
        <v>44007.0</v>
      </c>
      <c r="E1334" s="408">
        <v>60.0</v>
      </c>
      <c r="H1334" s="631">
        <f t="shared" si="62"/>
        <v>15.55555556</v>
      </c>
      <c r="I1334" s="631"/>
      <c r="J1334" s="631"/>
    </row>
    <row r="1335" ht="15.75" customHeight="1">
      <c r="A1335" s="408" t="s">
        <v>334</v>
      </c>
      <c r="B1335" s="408" t="s">
        <v>335</v>
      </c>
      <c r="C1335" s="632">
        <v>44008.0</v>
      </c>
      <c r="E1335" s="408">
        <v>61.0</v>
      </c>
      <c r="H1335" s="631">
        <f t="shared" si="62"/>
        <v>16.11111111</v>
      </c>
      <c r="I1335" s="631"/>
      <c r="J1335" s="631"/>
    </row>
    <row r="1336" ht="15.75" customHeight="1">
      <c r="A1336" s="408" t="s">
        <v>334</v>
      </c>
      <c r="B1336" s="408" t="s">
        <v>335</v>
      </c>
      <c r="C1336" s="632">
        <v>44009.0</v>
      </c>
      <c r="E1336" s="408">
        <v>61.0</v>
      </c>
      <c r="H1336" s="631">
        <f t="shared" si="62"/>
        <v>16.11111111</v>
      </c>
      <c r="I1336" s="631"/>
      <c r="J1336" s="631"/>
    </row>
    <row r="1337" ht="15.75" customHeight="1">
      <c r="A1337" s="408" t="s">
        <v>334</v>
      </c>
      <c r="B1337" s="408" t="s">
        <v>335</v>
      </c>
      <c r="C1337" s="632">
        <v>44010.0</v>
      </c>
      <c r="E1337" s="408">
        <v>59.0</v>
      </c>
      <c r="H1337" s="631">
        <f t="shared" si="62"/>
        <v>15</v>
      </c>
      <c r="I1337" s="631"/>
      <c r="J1337" s="631"/>
    </row>
    <row r="1338" ht="15.75" customHeight="1">
      <c r="A1338" s="408" t="s">
        <v>334</v>
      </c>
      <c r="B1338" s="408" t="s">
        <v>335</v>
      </c>
      <c r="C1338" s="632">
        <v>44011.0</v>
      </c>
      <c r="E1338" s="408">
        <v>61.0</v>
      </c>
      <c r="H1338" s="631">
        <f t="shared" si="62"/>
        <v>16.11111111</v>
      </c>
      <c r="I1338" s="631"/>
      <c r="J1338" s="631"/>
    </row>
    <row r="1339" ht="15.75" customHeight="1">
      <c r="A1339" s="408" t="s">
        <v>334</v>
      </c>
      <c r="B1339" s="408" t="s">
        <v>335</v>
      </c>
      <c r="C1339" s="632">
        <v>44012.0</v>
      </c>
      <c r="E1339" s="408">
        <v>61.0</v>
      </c>
      <c r="H1339" s="631">
        <f t="shared" si="62"/>
        <v>16.11111111</v>
      </c>
      <c r="I1339" s="631"/>
      <c r="J1339" s="631"/>
    </row>
    <row r="1340" ht="15.75" customHeight="1">
      <c r="A1340" s="408" t="s">
        <v>334</v>
      </c>
      <c r="B1340" s="408" t="s">
        <v>335</v>
      </c>
      <c r="C1340" s="632">
        <v>44013.0</v>
      </c>
      <c r="E1340" s="408">
        <v>57.0</v>
      </c>
      <c r="H1340" s="631">
        <f t="shared" si="62"/>
        <v>13.88888889</v>
      </c>
      <c r="I1340" s="631"/>
      <c r="J1340" s="631"/>
    </row>
    <row r="1341" ht="15.75" customHeight="1">
      <c r="A1341" s="408" t="s">
        <v>334</v>
      </c>
      <c r="B1341" s="408" t="s">
        <v>335</v>
      </c>
      <c r="C1341" s="632">
        <v>44014.0</v>
      </c>
      <c r="E1341" s="408">
        <v>59.0</v>
      </c>
      <c r="H1341" s="631">
        <f t="shared" si="62"/>
        <v>15</v>
      </c>
      <c r="I1341" s="631"/>
      <c r="J1341" s="631"/>
    </row>
    <row r="1342" ht="15.75" customHeight="1">
      <c r="A1342" s="408" t="s">
        <v>334</v>
      </c>
      <c r="B1342" s="408" t="s">
        <v>335</v>
      </c>
      <c r="C1342" s="632">
        <v>44015.0</v>
      </c>
      <c r="E1342" s="408">
        <v>62.0</v>
      </c>
      <c r="H1342" s="631">
        <f t="shared" si="62"/>
        <v>16.66666667</v>
      </c>
      <c r="I1342" s="631"/>
      <c r="J1342" s="631"/>
    </row>
    <row r="1343" ht="15.75" customHeight="1">
      <c r="A1343" s="408" t="s">
        <v>334</v>
      </c>
      <c r="B1343" s="408" t="s">
        <v>335</v>
      </c>
      <c r="C1343" s="632">
        <v>44016.0</v>
      </c>
      <c r="E1343" s="408">
        <v>59.0</v>
      </c>
      <c r="G1343" s="408">
        <v>34.0</v>
      </c>
      <c r="H1343" s="631">
        <f t="shared" si="62"/>
        <v>15</v>
      </c>
      <c r="I1343" s="631"/>
      <c r="J1343" s="631">
        <f>(G1343-32)*5/9</f>
        <v>1.111111111</v>
      </c>
    </row>
    <row r="1344" ht="15.75" customHeight="1">
      <c r="A1344" s="408" t="s">
        <v>334</v>
      </c>
      <c r="B1344" s="408" t="s">
        <v>335</v>
      </c>
      <c r="C1344" s="632">
        <v>44017.0</v>
      </c>
      <c r="E1344" s="408">
        <v>60.0</v>
      </c>
      <c r="H1344" s="631">
        <f t="shared" si="62"/>
        <v>15.55555556</v>
      </c>
      <c r="I1344" s="631"/>
      <c r="J1344" s="631"/>
    </row>
    <row r="1345" ht="15.75" customHeight="1">
      <c r="A1345" s="408" t="s">
        <v>334</v>
      </c>
      <c r="B1345" s="408" t="s">
        <v>335</v>
      </c>
      <c r="C1345" s="632">
        <v>44018.0</v>
      </c>
      <c r="E1345" s="408">
        <v>58.0</v>
      </c>
      <c r="G1345" s="408">
        <v>38.0</v>
      </c>
      <c r="H1345" s="631">
        <f t="shared" si="62"/>
        <v>14.44444444</v>
      </c>
      <c r="I1345" s="631"/>
      <c r="J1345" s="631">
        <f t="shared" ref="J1345:J1347" si="457">(G1345-32)*5/9</f>
        <v>3.333333333</v>
      </c>
    </row>
    <row r="1346" ht="15.75" customHeight="1">
      <c r="A1346" s="408" t="s">
        <v>334</v>
      </c>
      <c r="B1346" s="408" t="s">
        <v>335</v>
      </c>
      <c r="C1346" s="632">
        <v>44019.0</v>
      </c>
      <c r="E1346" s="408">
        <v>60.0</v>
      </c>
      <c r="G1346" s="408">
        <v>39.0</v>
      </c>
      <c r="H1346" s="631">
        <f t="shared" si="62"/>
        <v>15.55555556</v>
      </c>
      <c r="I1346" s="631"/>
      <c r="J1346" s="631">
        <f t="shared" si="457"/>
        <v>3.888888889</v>
      </c>
    </row>
    <row r="1347" ht="15.75" customHeight="1">
      <c r="A1347" s="408" t="s">
        <v>334</v>
      </c>
      <c r="B1347" s="408" t="s">
        <v>335</v>
      </c>
      <c r="C1347" s="632">
        <v>44020.0</v>
      </c>
      <c r="E1347" s="408">
        <v>56.0</v>
      </c>
      <c r="G1347" s="408">
        <v>34.0</v>
      </c>
      <c r="H1347" s="631">
        <f t="shared" si="62"/>
        <v>13.33333333</v>
      </c>
      <c r="I1347" s="631"/>
      <c r="J1347" s="631">
        <f t="shared" si="457"/>
        <v>1.111111111</v>
      </c>
    </row>
    <row r="1348" ht="15.75" customHeight="1">
      <c r="A1348" s="408" t="s">
        <v>334</v>
      </c>
      <c r="B1348" s="408" t="s">
        <v>335</v>
      </c>
      <c r="C1348" s="632">
        <v>44021.0</v>
      </c>
      <c r="E1348" s="408">
        <v>55.0</v>
      </c>
      <c r="H1348" s="631">
        <f t="shared" si="62"/>
        <v>12.77777778</v>
      </c>
      <c r="I1348" s="631"/>
      <c r="J1348" s="631"/>
    </row>
    <row r="1349" ht="15.75" customHeight="1">
      <c r="A1349" s="408" t="s">
        <v>334</v>
      </c>
      <c r="B1349" s="408" t="s">
        <v>335</v>
      </c>
      <c r="C1349" s="632">
        <v>44022.0</v>
      </c>
      <c r="E1349" s="408">
        <v>58.0</v>
      </c>
      <c r="G1349" s="408">
        <v>36.0</v>
      </c>
      <c r="H1349" s="631">
        <f t="shared" si="62"/>
        <v>14.44444444</v>
      </c>
      <c r="I1349" s="631"/>
      <c r="J1349" s="631">
        <f>(G1349-32)*5/9</f>
        <v>2.222222222</v>
      </c>
    </row>
    <row r="1350" ht="15.75" customHeight="1">
      <c r="A1350" s="408" t="s">
        <v>334</v>
      </c>
      <c r="B1350" s="408" t="s">
        <v>335</v>
      </c>
      <c r="C1350" s="632">
        <v>44023.0</v>
      </c>
      <c r="E1350" s="408">
        <v>62.0</v>
      </c>
      <c r="H1350" s="631">
        <f t="shared" si="62"/>
        <v>16.66666667</v>
      </c>
      <c r="I1350" s="631"/>
      <c r="J1350" s="631"/>
    </row>
    <row r="1351" ht="15.75" customHeight="1">
      <c r="A1351" s="408" t="s">
        <v>334</v>
      </c>
      <c r="B1351" s="408" t="s">
        <v>335</v>
      </c>
      <c r="C1351" s="632">
        <v>44024.0</v>
      </c>
      <c r="E1351" s="408">
        <v>58.0</v>
      </c>
      <c r="G1351" s="408">
        <v>35.0</v>
      </c>
      <c r="H1351" s="631">
        <f t="shared" si="62"/>
        <v>14.44444444</v>
      </c>
      <c r="I1351" s="631"/>
      <c r="J1351" s="631">
        <f t="shared" ref="J1351:J1360" si="458">(G1351-32)*5/9</f>
        <v>1.666666667</v>
      </c>
    </row>
    <row r="1352" ht="15.75" customHeight="1">
      <c r="A1352" s="408" t="s">
        <v>334</v>
      </c>
      <c r="B1352" s="408" t="s">
        <v>335</v>
      </c>
      <c r="C1352" s="632">
        <v>44025.0</v>
      </c>
      <c r="E1352" s="408">
        <v>58.0</v>
      </c>
      <c r="G1352" s="408">
        <v>35.0</v>
      </c>
      <c r="H1352" s="631">
        <f t="shared" si="62"/>
        <v>14.44444444</v>
      </c>
      <c r="I1352" s="631"/>
      <c r="J1352" s="631">
        <f t="shared" si="458"/>
        <v>1.666666667</v>
      </c>
    </row>
    <row r="1353" ht="15.75" customHeight="1">
      <c r="A1353" s="408" t="s">
        <v>334</v>
      </c>
      <c r="B1353" s="408" t="s">
        <v>335</v>
      </c>
      <c r="C1353" s="632">
        <v>44026.0</v>
      </c>
      <c r="E1353" s="408">
        <v>56.0</v>
      </c>
      <c r="G1353" s="408">
        <v>36.0</v>
      </c>
      <c r="H1353" s="631">
        <f t="shared" si="62"/>
        <v>13.33333333</v>
      </c>
      <c r="I1353" s="631"/>
      <c r="J1353" s="631">
        <f t="shared" si="458"/>
        <v>2.222222222</v>
      </c>
    </row>
    <row r="1354" ht="15.75" customHeight="1">
      <c r="A1354" s="408" t="s">
        <v>334</v>
      </c>
      <c r="B1354" s="408" t="s">
        <v>335</v>
      </c>
      <c r="C1354" s="632">
        <v>44027.0</v>
      </c>
      <c r="E1354" s="408">
        <v>56.0</v>
      </c>
      <c r="G1354" s="408">
        <v>36.0</v>
      </c>
      <c r="H1354" s="631">
        <f t="shared" si="62"/>
        <v>13.33333333</v>
      </c>
      <c r="I1354" s="631"/>
      <c r="J1354" s="631">
        <f t="shared" si="458"/>
        <v>2.222222222</v>
      </c>
    </row>
    <row r="1355" ht="15.75" customHeight="1">
      <c r="A1355" s="408" t="s">
        <v>334</v>
      </c>
      <c r="B1355" s="408" t="s">
        <v>335</v>
      </c>
      <c r="C1355" s="632">
        <v>44028.0</v>
      </c>
      <c r="E1355" s="408">
        <v>60.0</v>
      </c>
      <c r="G1355" s="408">
        <v>35.0</v>
      </c>
      <c r="H1355" s="631">
        <f t="shared" si="62"/>
        <v>15.55555556</v>
      </c>
      <c r="I1355" s="631"/>
      <c r="J1355" s="631">
        <f t="shared" si="458"/>
        <v>1.666666667</v>
      </c>
    </row>
    <row r="1356" ht="15.75" customHeight="1">
      <c r="A1356" s="408" t="s">
        <v>334</v>
      </c>
      <c r="B1356" s="408" t="s">
        <v>335</v>
      </c>
      <c r="C1356" s="632">
        <v>44029.0</v>
      </c>
      <c r="E1356" s="408">
        <v>59.0</v>
      </c>
      <c r="G1356" s="408">
        <v>34.0</v>
      </c>
      <c r="H1356" s="631">
        <f t="shared" si="62"/>
        <v>15</v>
      </c>
      <c r="I1356" s="631"/>
      <c r="J1356" s="631">
        <f t="shared" si="458"/>
        <v>1.111111111</v>
      </c>
    </row>
    <row r="1357" ht="15.75" customHeight="1">
      <c r="A1357" s="408" t="s">
        <v>334</v>
      </c>
      <c r="B1357" s="408" t="s">
        <v>335</v>
      </c>
      <c r="C1357" s="632">
        <v>44030.0</v>
      </c>
      <c r="E1357" s="408">
        <v>60.0</v>
      </c>
      <c r="G1357" s="408">
        <v>34.0</v>
      </c>
      <c r="H1357" s="631">
        <f t="shared" si="62"/>
        <v>15.55555556</v>
      </c>
      <c r="I1357" s="631"/>
      <c r="J1357" s="631">
        <f t="shared" si="458"/>
        <v>1.111111111</v>
      </c>
    </row>
    <row r="1358" ht="15.75" customHeight="1">
      <c r="A1358" s="408" t="s">
        <v>334</v>
      </c>
      <c r="B1358" s="408" t="s">
        <v>335</v>
      </c>
      <c r="C1358" s="632">
        <v>44031.0</v>
      </c>
      <c r="E1358" s="408">
        <v>60.0</v>
      </c>
      <c r="G1358" s="408">
        <v>33.0</v>
      </c>
      <c r="H1358" s="631">
        <f t="shared" si="62"/>
        <v>15.55555556</v>
      </c>
      <c r="I1358" s="631"/>
      <c r="J1358" s="631">
        <f t="shared" si="458"/>
        <v>0.5555555556</v>
      </c>
    </row>
    <row r="1359" ht="15.75" customHeight="1">
      <c r="A1359" s="408" t="s">
        <v>334</v>
      </c>
      <c r="B1359" s="408" t="s">
        <v>335</v>
      </c>
      <c r="C1359" s="632">
        <v>44032.0</v>
      </c>
      <c r="E1359" s="408">
        <v>60.0</v>
      </c>
      <c r="G1359" s="408">
        <v>32.0</v>
      </c>
      <c r="H1359" s="631">
        <f t="shared" si="62"/>
        <v>15.55555556</v>
      </c>
      <c r="I1359" s="631"/>
      <c r="J1359" s="631">
        <f t="shared" si="458"/>
        <v>0</v>
      </c>
    </row>
    <row r="1360" ht="15.75" customHeight="1">
      <c r="A1360" s="408" t="s">
        <v>334</v>
      </c>
      <c r="B1360" s="408" t="s">
        <v>335</v>
      </c>
      <c r="C1360" s="632">
        <v>44033.0</v>
      </c>
      <c r="E1360" s="408">
        <v>59.0</v>
      </c>
      <c r="G1360" s="408">
        <v>30.0</v>
      </c>
      <c r="H1360" s="631">
        <f t="shared" si="62"/>
        <v>15</v>
      </c>
      <c r="I1360" s="631"/>
      <c r="J1360" s="631">
        <f t="shared" si="458"/>
        <v>-1.111111111</v>
      </c>
    </row>
    <row r="1361" ht="15.75" customHeight="1">
      <c r="A1361" s="408" t="s">
        <v>334</v>
      </c>
      <c r="B1361" s="408" t="s">
        <v>335</v>
      </c>
      <c r="C1361" s="632">
        <v>44034.0</v>
      </c>
      <c r="E1361" s="408">
        <v>60.0</v>
      </c>
      <c r="H1361" s="631">
        <f t="shared" si="62"/>
        <v>15.55555556</v>
      </c>
      <c r="I1361" s="631"/>
      <c r="J1361" s="631"/>
    </row>
    <row r="1362" ht="15.75" customHeight="1">
      <c r="A1362" s="408" t="s">
        <v>334</v>
      </c>
      <c r="B1362" s="408" t="s">
        <v>335</v>
      </c>
      <c r="C1362" s="632">
        <v>44035.0</v>
      </c>
      <c r="E1362" s="408">
        <v>58.0</v>
      </c>
      <c r="G1362" s="408">
        <v>35.0</v>
      </c>
      <c r="H1362" s="631">
        <f t="shared" si="62"/>
        <v>14.44444444</v>
      </c>
      <c r="I1362" s="631"/>
      <c r="J1362" s="631">
        <f t="shared" ref="J1362:J1368" si="459">(G1362-32)*5/9</f>
        <v>1.666666667</v>
      </c>
    </row>
    <row r="1363" ht="15.75" customHeight="1">
      <c r="A1363" s="408" t="s">
        <v>334</v>
      </c>
      <c r="B1363" s="408" t="s">
        <v>335</v>
      </c>
      <c r="C1363" s="632">
        <v>44036.0</v>
      </c>
      <c r="E1363" s="408">
        <v>61.0</v>
      </c>
      <c r="G1363" s="408">
        <v>36.0</v>
      </c>
      <c r="H1363" s="631">
        <f t="shared" si="62"/>
        <v>16.11111111</v>
      </c>
      <c r="I1363" s="631"/>
      <c r="J1363" s="631">
        <f t="shared" si="459"/>
        <v>2.222222222</v>
      </c>
    </row>
    <row r="1364" ht="15.75" customHeight="1">
      <c r="A1364" s="408" t="s">
        <v>334</v>
      </c>
      <c r="B1364" s="408" t="s">
        <v>335</v>
      </c>
      <c r="C1364" s="632">
        <v>44037.0</v>
      </c>
      <c r="E1364" s="408">
        <v>58.0</v>
      </c>
      <c r="G1364" s="408">
        <v>38.0</v>
      </c>
      <c r="H1364" s="631">
        <f t="shared" si="62"/>
        <v>14.44444444</v>
      </c>
      <c r="I1364" s="631"/>
      <c r="J1364" s="631">
        <f t="shared" si="459"/>
        <v>3.333333333</v>
      </c>
    </row>
    <row r="1365" ht="15.75" customHeight="1">
      <c r="A1365" s="408" t="s">
        <v>334</v>
      </c>
      <c r="B1365" s="408" t="s">
        <v>335</v>
      </c>
      <c r="C1365" s="632">
        <v>44038.0</v>
      </c>
      <c r="E1365" s="408">
        <v>59.0</v>
      </c>
      <c r="G1365" s="408">
        <v>35.0</v>
      </c>
      <c r="H1365" s="631">
        <f t="shared" si="62"/>
        <v>15</v>
      </c>
      <c r="I1365" s="631"/>
      <c r="J1365" s="631">
        <f t="shared" si="459"/>
        <v>1.666666667</v>
      </c>
    </row>
    <row r="1366" ht="15.75" customHeight="1">
      <c r="A1366" s="408" t="s">
        <v>334</v>
      </c>
      <c r="B1366" s="408" t="s">
        <v>335</v>
      </c>
      <c r="C1366" s="632">
        <v>44039.0</v>
      </c>
      <c r="E1366" s="408">
        <v>59.0</v>
      </c>
      <c r="G1366" s="408">
        <v>33.0</v>
      </c>
      <c r="H1366" s="631">
        <f t="shared" si="62"/>
        <v>15</v>
      </c>
      <c r="I1366" s="631"/>
      <c r="J1366" s="631">
        <f t="shared" si="459"/>
        <v>0.5555555556</v>
      </c>
    </row>
    <row r="1367" ht="15.75" customHeight="1">
      <c r="A1367" s="408" t="s">
        <v>334</v>
      </c>
      <c r="B1367" s="408" t="s">
        <v>335</v>
      </c>
      <c r="C1367" s="632">
        <v>44040.0</v>
      </c>
      <c r="E1367" s="408">
        <v>59.0</v>
      </c>
      <c r="G1367" s="408">
        <v>33.0</v>
      </c>
      <c r="H1367" s="631">
        <f t="shared" si="62"/>
        <v>15</v>
      </c>
      <c r="I1367" s="631"/>
      <c r="J1367" s="631">
        <f t="shared" si="459"/>
        <v>0.5555555556</v>
      </c>
    </row>
    <row r="1368" ht="15.75" customHeight="1">
      <c r="A1368" s="408" t="s">
        <v>334</v>
      </c>
      <c r="B1368" s="408" t="s">
        <v>335</v>
      </c>
      <c r="C1368" s="632">
        <v>44041.0</v>
      </c>
      <c r="E1368" s="408">
        <v>57.0</v>
      </c>
      <c r="G1368" s="408">
        <v>29.0</v>
      </c>
      <c r="H1368" s="631">
        <f t="shared" si="62"/>
        <v>13.88888889</v>
      </c>
      <c r="I1368" s="631"/>
      <c r="J1368" s="631">
        <f t="shared" si="459"/>
        <v>-1.666666667</v>
      </c>
    </row>
    <row r="1369" ht="15.75" customHeight="1">
      <c r="A1369" s="408" t="s">
        <v>334</v>
      </c>
      <c r="B1369" s="408" t="s">
        <v>335</v>
      </c>
      <c r="C1369" s="632">
        <v>44042.0</v>
      </c>
      <c r="E1369" s="408">
        <v>60.0</v>
      </c>
      <c r="H1369" s="631">
        <f t="shared" si="62"/>
        <v>15.55555556</v>
      </c>
      <c r="I1369" s="631"/>
      <c r="J1369" s="631"/>
    </row>
    <row r="1370" ht="15.75" customHeight="1">
      <c r="A1370" s="408" t="s">
        <v>334</v>
      </c>
      <c r="B1370" s="408" t="s">
        <v>335</v>
      </c>
      <c r="C1370" s="632">
        <v>44043.0</v>
      </c>
      <c r="E1370" s="408">
        <v>61.0</v>
      </c>
      <c r="G1370" s="408">
        <v>36.0</v>
      </c>
      <c r="H1370" s="631">
        <f t="shared" si="62"/>
        <v>16.11111111</v>
      </c>
      <c r="I1370" s="631"/>
      <c r="J1370" s="631">
        <f>(G1370-32)*5/9</f>
        <v>2.222222222</v>
      </c>
    </row>
    <row r="1371" ht="15.75" customHeight="1">
      <c r="A1371" s="408" t="s">
        <v>334</v>
      </c>
      <c r="B1371" s="408" t="s">
        <v>335</v>
      </c>
      <c r="C1371" s="632">
        <v>44044.0</v>
      </c>
      <c r="E1371" s="408">
        <v>60.0</v>
      </c>
      <c r="H1371" s="631">
        <f t="shared" si="62"/>
        <v>15.55555556</v>
      </c>
      <c r="I1371" s="631"/>
      <c r="J1371" s="631"/>
    </row>
    <row r="1372" ht="15.75" customHeight="1">
      <c r="A1372" s="408" t="s">
        <v>334</v>
      </c>
      <c r="B1372" s="408" t="s">
        <v>335</v>
      </c>
      <c r="C1372" s="632">
        <v>44045.0</v>
      </c>
      <c r="E1372" s="408">
        <v>61.0</v>
      </c>
      <c r="H1372" s="631">
        <f t="shared" si="62"/>
        <v>16.11111111</v>
      </c>
      <c r="I1372" s="631"/>
      <c r="J1372" s="631"/>
    </row>
    <row r="1373" ht="15.75" customHeight="1">
      <c r="A1373" s="408" t="s">
        <v>334</v>
      </c>
      <c r="B1373" s="408" t="s">
        <v>335</v>
      </c>
      <c r="C1373" s="632">
        <v>44046.0</v>
      </c>
      <c r="E1373" s="408">
        <v>59.0</v>
      </c>
      <c r="H1373" s="631">
        <f t="shared" si="62"/>
        <v>15</v>
      </c>
      <c r="I1373" s="631"/>
      <c r="J1373" s="631"/>
    </row>
    <row r="1374" ht="15.75" customHeight="1">
      <c r="A1374" s="408" t="s">
        <v>334</v>
      </c>
      <c r="B1374" s="408" t="s">
        <v>335</v>
      </c>
      <c r="C1374" s="632">
        <v>44047.0</v>
      </c>
      <c r="E1374" s="408">
        <v>60.0</v>
      </c>
      <c r="H1374" s="631">
        <f t="shared" si="62"/>
        <v>15.55555556</v>
      </c>
      <c r="I1374" s="631"/>
      <c r="J1374" s="631"/>
    </row>
    <row r="1375" ht="15.75" customHeight="1">
      <c r="A1375" s="408" t="s">
        <v>334</v>
      </c>
      <c r="B1375" s="408" t="s">
        <v>335</v>
      </c>
      <c r="C1375" s="632">
        <v>44048.0</v>
      </c>
      <c r="E1375" s="408">
        <v>60.0</v>
      </c>
      <c r="H1375" s="631">
        <f t="shared" si="62"/>
        <v>15.55555556</v>
      </c>
      <c r="I1375" s="631"/>
      <c r="J1375" s="631"/>
    </row>
    <row r="1376" ht="15.75" customHeight="1">
      <c r="A1376" s="408" t="s">
        <v>334</v>
      </c>
      <c r="B1376" s="408" t="s">
        <v>335</v>
      </c>
      <c r="C1376" s="632">
        <v>44049.0</v>
      </c>
      <c r="E1376" s="408">
        <v>60.0</v>
      </c>
      <c r="H1376" s="631">
        <f t="shared" si="62"/>
        <v>15.55555556</v>
      </c>
      <c r="I1376" s="631"/>
      <c r="J1376" s="631"/>
    </row>
    <row r="1377" ht="15.75" customHeight="1">
      <c r="A1377" s="408" t="s">
        <v>334</v>
      </c>
      <c r="B1377" s="408" t="s">
        <v>335</v>
      </c>
      <c r="C1377" s="632">
        <v>44050.0</v>
      </c>
      <c r="E1377" s="408">
        <v>55.0</v>
      </c>
      <c r="G1377" s="408">
        <v>26.0</v>
      </c>
      <c r="H1377" s="631">
        <f t="shared" si="62"/>
        <v>12.77777778</v>
      </c>
      <c r="I1377" s="631"/>
      <c r="J1377" s="631">
        <f>(G1377-32)*5/9</f>
        <v>-3.333333333</v>
      </c>
    </row>
    <row r="1378" ht="15.75" customHeight="1">
      <c r="A1378" s="408" t="s">
        <v>334</v>
      </c>
      <c r="B1378" s="408" t="s">
        <v>335</v>
      </c>
      <c r="C1378" s="632">
        <v>44051.0</v>
      </c>
      <c r="E1378" s="408">
        <v>61.0</v>
      </c>
      <c r="H1378" s="631">
        <f t="shared" si="62"/>
        <v>16.11111111</v>
      </c>
      <c r="I1378" s="631"/>
      <c r="J1378" s="631"/>
    </row>
    <row r="1379" ht="15.75" customHeight="1">
      <c r="A1379" s="408" t="s">
        <v>334</v>
      </c>
      <c r="B1379" s="408" t="s">
        <v>335</v>
      </c>
      <c r="C1379" s="632">
        <v>44052.0</v>
      </c>
      <c r="E1379" s="408">
        <v>63.0</v>
      </c>
      <c r="H1379" s="631">
        <f t="shared" si="62"/>
        <v>17.22222222</v>
      </c>
      <c r="I1379" s="631"/>
      <c r="J1379" s="631"/>
    </row>
    <row r="1380" ht="15.75" customHeight="1">
      <c r="A1380" s="408" t="s">
        <v>334</v>
      </c>
      <c r="B1380" s="408" t="s">
        <v>335</v>
      </c>
      <c r="C1380" s="632">
        <v>44053.0</v>
      </c>
      <c r="E1380" s="408">
        <v>59.0</v>
      </c>
      <c r="G1380" s="408">
        <v>33.0</v>
      </c>
      <c r="H1380" s="631">
        <f t="shared" si="62"/>
        <v>15</v>
      </c>
      <c r="I1380" s="631"/>
      <c r="J1380" s="631">
        <f>(G1380-32)*5/9</f>
        <v>0.5555555556</v>
      </c>
    </row>
    <row r="1381" ht="15.75" customHeight="1">
      <c r="A1381" s="408" t="s">
        <v>334</v>
      </c>
      <c r="B1381" s="408" t="s">
        <v>335</v>
      </c>
      <c r="C1381" s="632">
        <v>44054.0</v>
      </c>
      <c r="E1381" s="408">
        <v>63.0</v>
      </c>
      <c r="H1381" s="631">
        <f t="shared" si="62"/>
        <v>17.22222222</v>
      </c>
      <c r="I1381" s="631"/>
      <c r="J1381" s="631"/>
    </row>
    <row r="1382" ht="15.75" customHeight="1">
      <c r="A1382" s="408" t="s">
        <v>334</v>
      </c>
      <c r="B1382" s="408" t="s">
        <v>335</v>
      </c>
      <c r="C1382" s="632">
        <v>44055.0</v>
      </c>
      <c r="E1382" s="408">
        <v>61.0</v>
      </c>
      <c r="H1382" s="631">
        <f t="shared" si="62"/>
        <v>16.11111111</v>
      </c>
      <c r="I1382" s="631"/>
      <c r="J1382" s="631"/>
    </row>
    <row r="1383" ht="15.75" customHeight="1">
      <c r="A1383" s="408" t="s">
        <v>334</v>
      </c>
      <c r="B1383" s="408" t="s">
        <v>335</v>
      </c>
      <c r="C1383" s="632">
        <v>44056.0</v>
      </c>
      <c r="E1383" s="408">
        <v>62.0</v>
      </c>
      <c r="H1383" s="631">
        <f t="shared" si="62"/>
        <v>16.66666667</v>
      </c>
      <c r="I1383" s="631"/>
      <c r="J1383" s="631"/>
    </row>
    <row r="1384" ht="15.75" customHeight="1">
      <c r="A1384" s="408" t="s">
        <v>334</v>
      </c>
      <c r="B1384" s="408" t="s">
        <v>335</v>
      </c>
      <c r="C1384" s="632">
        <v>44057.0</v>
      </c>
      <c r="E1384" s="408">
        <v>60.0</v>
      </c>
      <c r="H1384" s="631">
        <f t="shared" si="62"/>
        <v>15.55555556</v>
      </c>
      <c r="I1384" s="631"/>
      <c r="J1384" s="631"/>
    </row>
    <row r="1385" ht="15.75" customHeight="1">
      <c r="A1385" s="408" t="s">
        <v>334</v>
      </c>
      <c r="B1385" s="408" t="s">
        <v>335</v>
      </c>
      <c r="C1385" s="632">
        <v>44058.0</v>
      </c>
      <c r="E1385" s="408">
        <v>61.0</v>
      </c>
      <c r="H1385" s="631">
        <f t="shared" si="62"/>
        <v>16.11111111</v>
      </c>
      <c r="I1385" s="631"/>
      <c r="J1385" s="631"/>
    </row>
    <row r="1386" ht="15.75" customHeight="1">
      <c r="A1386" s="408" t="s">
        <v>334</v>
      </c>
      <c r="B1386" s="408" t="s">
        <v>335</v>
      </c>
      <c r="C1386" s="632">
        <v>44059.0</v>
      </c>
      <c r="E1386" s="408">
        <v>61.0</v>
      </c>
      <c r="G1386" s="408">
        <v>38.0</v>
      </c>
      <c r="H1386" s="631">
        <f t="shared" si="62"/>
        <v>16.11111111</v>
      </c>
      <c r="I1386" s="631"/>
      <c r="J1386" s="631">
        <f>(G1386-32)*5/9</f>
        <v>3.333333333</v>
      </c>
    </row>
    <row r="1387" ht="15.75" customHeight="1">
      <c r="A1387" s="408" t="s">
        <v>334</v>
      </c>
      <c r="B1387" s="408" t="s">
        <v>335</v>
      </c>
      <c r="C1387" s="632">
        <v>44060.0</v>
      </c>
      <c r="E1387" s="408">
        <v>64.0</v>
      </c>
      <c r="H1387" s="631">
        <f t="shared" si="62"/>
        <v>17.77777778</v>
      </c>
      <c r="I1387" s="631"/>
      <c r="J1387" s="631"/>
    </row>
    <row r="1388" ht="15.75" customHeight="1">
      <c r="A1388" s="408" t="s">
        <v>334</v>
      </c>
      <c r="B1388" s="408" t="s">
        <v>335</v>
      </c>
      <c r="C1388" s="632">
        <v>44061.0</v>
      </c>
      <c r="E1388" s="408">
        <v>63.0</v>
      </c>
      <c r="H1388" s="631">
        <f t="shared" si="62"/>
        <v>17.22222222</v>
      </c>
      <c r="I1388" s="631"/>
      <c r="J1388" s="631"/>
    </row>
    <row r="1389" ht="15.75" customHeight="1">
      <c r="A1389" s="408" t="s">
        <v>334</v>
      </c>
      <c r="B1389" s="408" t="s">
        <v>335</v>
      </c>
      <c r="C1389" s="632">
        <v>44062.0</v>
      </c>
      <c r="E1389" s="408">
        <v>65.0</v>
      </c>
      <c r="H1389" s="631">
        <f t="shared" si="62"/>
        <v>18.33333333</v>
      </c>
      <c r="I1389" s="631"/>
      <c r="J1389" s="631"/>
    </row>
    <row r="1390" ht="15.75" customHeight="1">
      <c r="A1390" s="408" t="s">
        <v>334</v>
      </c>
      <c r="B1390" s="408" t="s">
        <v>335</v>
      </c>
      <c r="C1390" s="632">
        <v>44063.0</v>
      </c>
      <c r="E1390" s="408">
        <v>65.0</v>
      </c>
      <c r="H1390" s="631">
        <f t="shared" si="62"/>
        <v>18.33333333</v>
      </c>
      <c r="I1390" s="631"/>
      <c r="J1390" s="631"/>
    </row>
    <row r="1391" ht="15.75" customHeight="1">
      <c r="A1391" s="408" t="s">
        <v>334</v>
      </c>
      <c r="B1391" s="408" t="s">
        <v>335</v>
      </c>
      <c r="C1391" s="632">
        <v>44064.0</v>
      </c>
      <c r="E1391" s="408">
        <v>67.0</v>
      </c>
      <c r="H1391" s="631">
        <f t="shared" si="62"/>
        <v>19.44444444</v>
      </c>
      <c r="I1391" s="631"/>
      <c r="J1391" s="631"/>
    </row>
    <row r="1392" ht="15.75" customHeight="1">
      <c r="A1392" s="408" t="s">
        <v>334</v>
      </c>
      <c r="B1392" s="408" t="s">
        <v>335</v>
      </c>
      <c r="C1392" s="632">
        <v>44065.0</v>
      </c>
      <c r="E1392" s="408">
        <v>65.0</v>
      </c>
      <c r="H1392" s="631">
        <f t="shared" si="62"/>
        <v>18.33333333</v>
      </c>
      <c r="I1392" s="631"/>
      <c r="J1392" s="631"/>
    </row>
    <row r="1393" ht="15.75" customHeight="1">
      <c r="A1393" s="408" t="s">
        <v>334</v>
      </c>
      <c r="B1393" s="408" t="s">
        <v>335</v>
      </c>
      <c r="C1393" s="632">
        <v>44066.0</v>
      </c>
      <c r="E1393" s="408">
        <v>65.0</v>
      </c>
      <c r="H1393" s="631">
        <f t="shared" si="62"/>
        <v>18.33333333</v>
      </c>
      <c r="I1393" s="631"/>
      <c r="J1393" s="631"/>
    </row>
    <row r="1394" ht="15.75" customHeight="1">
      <c r="A1394" s="408" t="s">
        <v>334</v>
      </c>
      <c r="B1394" s="408" t="s">
        <v>335</v>
      </c>
      <c r="C1394" s="632">
        <v>44067.0</v>
      </c>
      <c r="E1394" s="408">
        <v>64.0</v>
      </c>
      <c r="H1394" s="631">
        <f t="shared" si="62"/>
        <v>17.77777778</v>
      </c>
      <c r="I1394" s="631"/>
      <c r="J1394" s="631"/>
    </row>
    <row r="1395" ht="15.75" customHeight="1">
      <c r="A1395" s="408" t="s">
        <v>334</v>
      </c>
      <c r="B1395" s="408" t="s">
        <v>335</v>
      </c>
      <c r="C1395" s="632">
        <v>44068.0</v>
      </c>
      <c r="E1395" s="408">
        <v>59.0</v>
      </c>
      <c r="G1395" s="408">
        <v>36.0</v>
      </c>
      <c r="H1395" s="631">
        <f t="shared" si="62"/>
        <v>15</v>
      </c>
      <c r="I1395" s="631"/>
      <c r="J1395" s="631">
        <f>(G1395-32)*5/9</f>
        <v>2.222222222</v>
      </c>
    </row>
    <row r="1396" ht="15.75" customHeight="1">
      <c r="A1396" s="408" t="s">
        <v>334</v>
      </c>
      <c r="B1396" s="408" t="s">
        <v>335</v>
      </c>
      <c r="C1396" s="632">
        <v>44069.0</v>
      </c>
      <c r="E1396" s="408">
        <v>64.0</v>
      </c>
      <c r="H1396" s="631">
        <f t="shared" si="62"/>
        <v>17.77777778</v>
      </c>
      <c r="I1396" s="631"/>
      <c r="J1396" s="631"/>
    </row>
    <row r="1397" ht="15.75" customHeight="1">
      <c r="A1397" s="408" t="s">
        <v>334</v>
      </c>
      <c r="B1397" s="408" t="s">
        <v>335</v>
      </c>
      <c r="C1397" s="632">
        <v>44070.0</v>
      </c>
      <c r="E1397" s="408">
        <v>63.0</v>
      </c>
      <c r="H1397" s="631">
        <f t="shared" si="62"/>
        <v>17.22222222</v>
      </c>
      <c r="I1397" s="631"/>
      <c r="J1397" s="631"/>
    </row>
    <row r="1398" ht="15.75" customHeight="1">
      <c r="A1398" s="408" t="s">
        <v>334</v>
      </c>
      <c r="B1398" s="408" t="s">
        <v>335</v>
      </c>
      <c r="C1398" s="632">
        <v>44071.0</v>
      </c>
      <c r="E1398" s="408">
        <v>64.0</v>
      </c>
      <c r="H1398" s="631">
        <f t="shared" si="62"/>
        <v>17.77777778</v>
      </c>
      <c r="I1398" s="631"/>
      <c r="J1398" s="631"/>
    </row>
    <row r="1399" ht="15.75" customHeight="1">
      <c r="A1399" s="408" t="s">
        <v>334</v>
      </c>
      <c r="B1399" s="408" t="s">
        <v>335</v>
      </c>
      <c r="C1399" s="632">
        <v>44072.0</v>
      </c>
      <c r="E1399" s="408">
        <v>65.0</v>
      </c>
      <c r="H1399" s="631">
        <f t="shared" si="62"/>
        <v>18.33333333</v>
      </c>
      <c r="I1399" s="631"/>
      <c r="J1399" s="631"/>
    </row>
    <row r="1400" ht="15.75" customHeight="1">
      <c r="A1400" s="408" t="s">
        <v>334</v>
      </c>
      <c r="B1400" s="408" t="s">
        <v>335</v>
      </c>
      <c r="C1400" s="632">
        <v>44073.0</v>
      </c>
      <c r="E1400" s="408">
        <v>64.0</v>
      </c>
      <c r="H1400" s="631">
        <f t="shared" si="62"/>
        <v>17.77777778</v>
      </c>
      <c r="I1400" s="631"/>
      <c r="J1400" s="631"/>
    </row>
    <row r="1401" ht="15.75" customHeight="1">
      <c r="A1401" s="408" t="s">
        <v>334</v>
      </c>
      <c r="B1401" s="408" t="s">
        <v>335</v>
      </c>
      <c r="C1401" s="632">
        <v>44074.0</v>
      </c>
      <c r="E1401" s="408">
        <v>61.0</v>
      </c>
      <c r="H1401" s="631">
        <f t="shared" si="62"/>
        <v>16.11111111</v>
      </c>
      <c r="I1401" s="631"/>
      <c r="J1401" s="631"/>
    </row>
    <row r="1402" ht="15.75" customHeight="1">
      <c r="A1402" s="408" t="s">
        <v>334</v>
      </c>
      <c r="B1402" s="408" t="s">
        <v>335</v>
      </c>
      <c r="C1402" s="632">
        <v>44075.0</v>
      </c>
      <c r="E1402" s="408">
        <v>61.0</v>
      </c>
      <c r="H1402" s="631">
        <f t="shared" si="62"/>
        <v>16.11111111</v>
      </c>
      <c r="I1402" s="631"/>
      <c r="J1402" s="631"/>
    </row>
    <row r="1403" ht="15.75" customHeight="1">
      <c r="A1403" s="408" t="s">
        <v>334</v>
      </c>
      <c r="B1403" s="408" t="s">
        <v>335</v>
      </c>
      <c r="C1403" s="632">
        <v>44076.0</v>
      </c>
      <c r="E1403" s="408">
        <v>60.0</v>
      </c>
      <c r="H1403" s="631">
        <f t="shared" si="62"/>
        <v>15.55555556</v>
      </c>
      <c r="I1403" s="631"/>
      <c r="J1403" s="631"/>
    </row>
    <row r="1404" ht="15.75" customHeight="1">
      <c r="A1404" s="408" t="s">
        <v>334</v>
      </c>
      <c r="B1404" s="408" t="s">
        <v>335</v>
      </c>
      <c r="C1404" s="632">
        <v>44077.0</v>
      </c>
      <c r="E1404" s="408">
        <v>64.0</v>
      </c>
      <c r="H1404" s="631">
        <f t="shared" si="62"/>
        <v>17.77777778</v>
      </c>
      <c r="I1404" s="631"/>
      <c r="J1404" s="631"/>
    </row>
    <row r="1405" ht="15.75" customHeight="1">
      <c r="A1405" s="408" t="s">
        <v>334</v>
      </c>
      <c r="B1405" s="408" t="s">
        <v>335</v>
      </c>
      <c r="C1405" s="632">
        <v>44078.0</v>
      </c>
      <c r="E1405" s="408">
        <v>62.0</v>
      </c>
      <c r="H1405" s="631">
        <f t="shared" si="62"/>
        <v>16.66666667</v>
      </c>
      <c r="I1405" s="631"/>
      <c r="J1405" s="631"/>
    </row>
    <row r="1406" ht="15.75" customHeight="1">
      <c r="A1406" s="408" t="s">
        <v>334</v>
      </c>
      <c r="B1406" s="408" t="s">
        <v>335</v>
      </c>
      <c r="C1406" s="632">
        <v>44079.0</v>
      </c>
      <c r="E1406" s="408">
        <v>63.0</v>
      </c>
      <c r="G1406" s="408">
        <v>39.0</v>
      </c>
      <c r="H1406" s="631">
        <f t="shared" si="62"/>
        <v>17.22222222</v>
      </c>
      <c r="I1406" s="631"/>
      <c r="J1406" s="631">
        <f t="shared" ref="J1406:J1407" si="460">(G1406-32)*5/9</f>
        <v>3.888888889</v>
      </c>
    </row>
    <row r="1407" ht="15.75" customHeight="1">
      <c r="A1407" s="408" t="s">
        <v>334</v>
      </c>
      <c r="B1407" s="408" t="s">
        <v>335</v>
      </c>
      <c r="C1407" s="632">
        <v>44080.0</v>
      </c>
      <c r="E1407" s="408">
        <v>63.0</v>
      </c>
      <c r="G1407" s="408">
        <v>40.0</v>
      </c>
      <c r="H1407" s="631">
        <f t="shared" si="62"/>
        <v>17.22222222</v>
      </c>
      <c r="I1407" s="631"/>
      <c r="J1407" s="631">
        <f t="shared" si="460"/>
        <v>4.444444444</v>
      </c>
    </row>
    <row r="1408" ht="15.75" customHeight="1">
      <c r="A1408" s="408" t="s">
        <v>334</v>
      </c>
      <c r="B1408" s="408" t="s">
        <v>335</v>
      </c>
      <c r="C1408" s="632">
        <v>44081.0</v>
      </c>
      <c r="E1408" s="408">
        <v>59.0</v>
      </c>
      <c r="H1408" s="631">
        <f t="shared" si="62"/>
        <v>15</v>
      </c>
      <c r="I1408" s="631"/>
      <c r="J1408" s="631"/>
    </row>
    <row r="1409" ht="15.75" customHeight="1">
      <c r="A1409" s="408" t="s">
        <v>334</v>
      </c>
      <c r="B1409" s="408" t="s">
        <v>335</v>
      </c>
      <c r="C1409" s="632">
        <v>44082.0</v>
      </c>
      <c r="E1409" s="408">
        <v>58.0</v>
      </c>
      <c r="G1409" s="408">
        <v>44.0</v>
      </c>
      <c r="H1409" s="631">
        <f t="shared" si="62"/>
        <v>14.44444444</v>
      </c>
      <c r="I1409" s="631"/>
      <c r="J1409" s="631">
        <f t="shared" ref="J1409:J1411" si="461">(G1409-32)*5/9</f>
        <v>6.666666667</v>
      </c>
    </row>
    <row r="1410" ht="15.75" customHeight="1">
      <c r="A1410" s="408" t="s">
        <v>334</v>
      </c>
      <c r="B1410" s="408" t="s">
        <v>335</v>
      </c>
      <c r="C1410" s="632">
        <v>44083.0</v>
      </c>
      <c r="E1410" s="408">
        <v>62.0</v>
      </c>
      <c r="G1410" s="408">
        <v>38.0</v>
      </c>
      <c r="H1410" s="631">
        <f t="shared" si="62"/>
        <v>16.66666667</v>
      </c>
      <c r="I1410" s="631"/>
      <c r="J1410" s="631">
        <f t="shared" si="461"/>
        <v>3.333333333</v>
      </c>
    </row>
    <row r="1411" ht="15.75" customHeight="1">
      <c r="A1411" s="408" t="s">
        <v>334</v>
      </c>
      <c r="B1411" s="408" t="s">
        <v>335</v>
      </c>
      <c r="C1411" s="632">
        <v>44084.0</v>
      </c>
      <c r="E1411" s="408">
        <v>61.0</v>
      </c>
      <c r="G1411" s="408">
        <v>32.0</v>
      </c>
      <c r="H1411" s="631">
        <f t="shared" si="62"/>
        <v>16.11111111</v>
      </c>
      <c r="I1411" s="631"/>
      <c r="J1411" s="631">
        <f t="shared" si="461"/>
        <v>0</v>
      </c>
    </row>
    <row r="1412" ht="15.75" customHeight="1">
      <c r="A1412" s="408" t="s">
        <v>334</v>
      </c>
      <c r="B1412" s="408" t="s">
        <v>335</v>
      </c>
      <c r="C1412" s="632">
        <v>44085.0</v>
      </c>
      <c r="E1412" s="408">
        <v>61.0</v>
      </c>
      <c r="H1412" s="631">
        <f t="shared" si="62"/>
        <v>16.11111111</v>
      </c>
      <c r="I1412" s="631"/>
      <c r="J1412" s="631"/>
    </row>
    <row r="1413" ht="15.75" customHeight="1">
      <c r="A1413" s="408" t="s">
        <v>334</v>
      </c>
      <c r="B1413" s="408" t="s">
        <v>335</v>
      </c>
      <c r="C1413" s="632">
        <v>44086.0</v>
      </c>
      <c r="E1413" s="408">
        <v>61.0</v>
      </c>
      <c r="G1413" s="408">
        <v>41.0</v>
      </c>
      <c r="H1413" s="631">
        <f t="shared" si="62"/>
        <v>16.11111111</v>
      </c>
      <c r="I1413" s="631"/>
      <c r="J1413" s="631">
        <f t="shared" ref="J1413:J1414" si="462">(G1413-32)*5/9</f>
        <v>5</v>
      </c>
    </row>
    <row r="1414" ht="15.75" customHeight="1">
      <c r="A1414" s="408" t="s">
        <v>334</v>
      </c>
      <c r="B1414" s="408" t="s">
        <v>335</v>
      </c>
      <c r="C1414" s="632">
        <v>44087.0</v>
      </c>
      <c r="E1414" s="408">
        <v>60.0</v>
      </c>
      <c r="G1414" s="408">
        <v>40.0</v>
      </c>
      <c r="H1414" s="631">
        <f t="shared" si="62"/>
        <v>15.55555556</v>
      </c>
      <c r="I1414" s="631"/>
      <c r="J1414" s="631">
        <f t="shared" si="462"/>
        <v>4.444444444</v>
      </c>
    </row>
    <row r="1415" ht="15.75" customHeight="1">
      <c r="A1415" s="408" t="s">
        <v>334</v>
      </c>
      <c r="B1415" s="408" t="s">
        <v>335</v>
      </c>
      <c r="C1415" s="632">
        <v>44088.0</v>
      </c>
      <c r="E1415" s="408">
        <v>59.0</v>
      </c>
      <c r="H1415" s="631">
        <f t="shared" si="62"/>
        <v>15</v>
      </c>
      <c r="I1415" s="631"/>
      <c r="J1415" s="631"/>
    </row>
    <row r="1416" ht="15.75" customHeight="1">
      <c r="A1416" s="408" t="s">
        <v>334</v>
      </c>
      <c r="B1416" s="408" t="s">
        <v>335</v>
      </c>
      <c r="C1416" s="632">
        <v>44089.0</v>
      </c>
      <c r="E1416" s="408">
        <v>58.0</v>
      </c>
      <c r="G1416" s="408">
        <v>49.0</v>
      </c>
      <c r="H1416" s="631">
        <f t="shared" si="62"/>
        <v>14.44444444</v>
      </c>
      <c r="I1416" s="631"/>
      <c r="J1416" s="631">
        <f t="shared" ref="J1416:J1424" si="463">(G1416-32)*5/9</f>
        <v>9.444444444</v>
      </c>
    </row>
    <row r="1417" ht="15.75" customHeight="1">
      <c r="A1417" s="408" t="s">
        <v>334</v>
      </c>
      <c r="B1417" s="408" t="s">
        <v>335</v>
      </c>
      <c r="C1417" s="632">
        <v>44090.0</v>
      </c>
      <c r="E1417" s="408">
        <v>63.0</v>
      </c>
      <c r="G1417" s="408">
        <v>41.0</v>
      </c>
      <c r="H1417" s="631">
        <f t="shared" si="62"/>
        <v>17.22222222</v>
      </c>
      <c r="I1417" s="631"/>
      <c r="J1417" s="631">
        <f t="shared" si="463"/>
        <v>5</v>
      </c>
    </row>
    <row r="1418" ht="15.75" customHeight="1">
      <c r="A1418" s="408" t="s">
        <v>334</v>
      </c>
      <c r="B1418" s="408" t="s">
        <v>335</v>
      </c>
      <c r="C1418" s="632">
        <v>44091.0</v>
      </c>
      <c r="E1418" s="408">
        <v>60.0</v>
      </c>
      <c r="G1418" s="408">
        <v>38.0</v>
      </c>
      <c r="H1418" s="631">
        <f t="shared" si="62"/>
        <v>15.55555556</v>
      </c>
      <c r="I1418" s="631"/>
      <c r="J1418" s="631">
        <f t="shared" si="463"/>
        <v>3.333333333</v>
      </c>
    </row>
    <row r="1419" ht="15.75" customHeight="1">
      <c r="A1419" s="408" t="s">
        <v>334</v>
      </c>
      <c r="B1419" s="408" t="s">
        <v>335</v>
      </c>
      <c r="C1419" s="632">
        <v>44092.0</v>
      </c>
      <c r="E1419" s="408">
        <v>60.0</v>
      </c>
      <c r="G1419" s="408">
        <v>42.0</v>
      </c>
      <c r="H1419" s="631">
        <f t="shared" si="62"/>
        <v>15.55555556</v>
      </c>
      <c r="I1419" s="631"/>
      <c r="J1419" s="631">
        <f t="shared" si="463"/>
        <v>5.555555556</v>
      </c>
    </row>
    <row r="1420" ht="15.75" customHeight="1">
      <c r="A1420" s="408" t="s">
        <v>334</v>
      </c>
      <c r="B1420" s="408" t="s">
        <v>335</v>
      </c>
      <c r="C1420" s="632">
        <v>44093.0</v>
      </c>
      <c r="E1420" s="408">
        <v>63.0</v>
      </c>
      <c r="G1420" s="408">
        <v>42.0</v>
      </c>
      <c r="H1420" s="631">
        <f t="shared" si="62"/>
        <v>17.22222222</v>
      </c>
      <c r="I1420" s="631"/>
      <c r="J1420" s="631">
        <f t="shared" si="463"/>
        <v>5.555555556</v>
      </c>
    </row>
    <row r="1421" ht="15.75" customHeight="1">
      <c r="A1421" s="408" t="s">
        <v>334</v>
      </c>
      <c r="B1421" s="408" t="s">
        <v>335</v>
      </c>
      <c r="C1421" s="632">
        <v>44094.0</v>
      </c>
      <c r="E1421" s="408">
        <v>63.0</v>
      </c>
      <c r="G1421" s="408">
        <v>46.0</v>
      </c>
      <c r="H1421" s="631">
        <f t="shared" si="62"/>
        <v>17.22222222</v>
      </c>
      <c r="I1421" s="631"/>
      <c r="J1421" s="631">
        <f t="shared" si="463"/>
        <v>7.777777778</v>
      </c>
    </row>
    <row r="1422" ht="15.75" customHeight="1">
      <c r="A1422" s="408" t="s">
        <v>334</v>
      </c>
      <c r="B1422" s="408" t="s">
        <v>335</v>
      </c>
      <c r="C1422" s="632">
        <v>44095.0</v>
      </c>
      <c r="E1422" s="408">
        <v>65.0</v>
      </c>
      <c r="G1422" s="408">
        <v>42.0</v>
      </c>
      <c r="H1422" s="631">
        <f t="shared" si="62"/>
        <v>18.33333333</v>
      </c>
      <c r="I1422" s="631"/>
      <c r="J1422" s="631">
        <f t="shared" si="463"/>
        <v>5.555555556</v>
      </c>
    </row>
    <row r="1423" ht="15.75" customHeight="1">
      <c r="A1423" s="408" t="s">
        <v>334</v>
      </c>
      <c r="B1423" s="408" t="s">
        <v>335</v>
      </c>
      <c r="C1423" s="632">
        <v>44096.0</v>
      </c>
      <c r="E1423" s="408">
        <v>61.0</v>
      </c>
      <c r="G1423" s="408">
        <v>47.0</v>
      </c>
      <c r="H1423" s="631">
        <f t="shared" si="62"/>
        <v>16.11111111</v>
      </c>
      <c r="I1423" s="631"/>
      <c r="J1423" s="631">
        <f t="shared" si="463"/>
        <v>8.333333333</v>
      </c>
    </row>
    <row r="1424" ht="15.75" customHeight="1">
      <c r="A1424" s="408" t="s">
        <v>334</v>
      </c>
      <c r="B1424" s="408" t="s">
        <v>335</v>
      </c>
      <c r="C1424" s="632">
        <v>44097.0</v>
      </c>
      <c r="E1424" s="408">
        <v>63.0</v>
      </c>
      <c r="G1424" s="408">
        <v>44.0</v>
      </c>
      <c r="H1424" s="631">
        <f t="shared" si="62"/>
        <v>17.22222222</v>
      </c>
      <c r="I1424" s="631"/>
      <c r="J1424" s="631">
        <f t="shared" si="463"/>
        <v>6.666666667</v>
      </c>
    </row>
    <row r="1425" ht="15.75" customHeight="1">
      <c r="A1425" s="408" t="s">
        <v>334</v>
      </c>
      <c r="B1425" s="408" t="s">
        <v>335</v>
      </c>
      <c r="C1425" s="632">
        <v>44098.0</v>
      </c>
      <c r="E1425" s="408">
        <v>62.0</v>
      </c>
      <c r="H1425" s="631">
        <f t="shared" si="62"/>
        <v>16.66666667</v>
      </c>
      <c r="I1425" s="631"/>
      <c r="J1425" s="631"/>
    </row>
    <row r="1426" ht="15.75" customHeight="1">
      <c r="A1426" s="408" t="s">
        <v>334</v>
      </c>
      <c r="B1426" s="408" t="s">
        <v>335</v>
      </c>
      <c r="C1426" s="632">
        <v>44099.0</v>
      </c>
      <c r="E1426" s="408">
        <v>63.0</v>
      </c>
      <c r="G1426" s="408">
        <v>37.0</v>
      </c>
      <c r="H1426" s="631">
        <f t="shared" si="62"/>
        <v>17.22222222</v>
      </c>
      <c r="I1426" s="631"/>
      <c r="J1426" s="631">
        <f t="shared" ref="J1426:J1429" si="464">(G1426-32)*5/9</f>
        <v>2.777777778</v>
      </c>
    </row>
    <row r="1427" ht="15.75" customHeight="1">
      <c r="A1427" s="408" t="s">
        <v>334</v>
      </c>
      <c r="B1427" s="408" t="s">
        <v>335</v>
      </c>
      <c r="C1427" s="632">
        <v>44100.0</v>
      </c>
      <c r="E1427" s="408">
        <v>62.0</v>
      </c>
      <c r="G1427" s="408">
        <v>38.0</v>
      </c>
      <c r="H1427" s="631">
        <f t="shared" si="62"/>
        <v>16.66666667</v>
      </c>
      <c r="I1427" s="631"/>
      <c r="J1427" s="631">
        <f t="shared" si="464"/>
        <v>3.333333333</v>
      </c>
    </row>
    <row r="1428" ht="15.75" customHeight="1">
      <c r="A1428" s="408" t="s">
        <v>334</v>
      </c>
      <c r="B1428" s="408" t="s">
        <v>335</v>
      </c>
      <c r="C1428" s="632">
        <v>44101.0</v>
      </c>
      <c r="E1428" s="408">
        <v>62.0</v>
      </c>
      <c r="G1428" s="408">
        <v>42.0</v>
      </c>
      <c r="H1428" s="631">
        <f t="shared" si="62"/>
        <v>16.66666667</v>
      </c>
      <c r="I1428" s="631"/>
      <c r="J1428" s="631">
        <f t="shared" si="464"/>
        <v>5.555555556</v>
      </c>
    </row>
    <row r="1429" ht="15.75" customHeight="1">
      <c r="A1429" s="408" t="s">
        <v>334</v>
      </c>
      <c r="B1429" s="408" t="s">
        <v>335</v>
      </c>
      <c r="C1429" s="632">
        <v>44102.0</v>
      </c>
      <c r="E1429" s="408">
        <v>60.0</v>
      </c>
      <c r="G1429" s="408">
        <v>45.0</v>
      </c>
      <c r="H1429" s="631">
        <f t="shared" si="62"/>
        <v>15.55555556</v>
      </c>
      <c r="I1429" s="631"/>
      <c r="J1429" s="631">
        <f t="shared" si="464"/>
        <v>7.222222222</v>
      </c>
    </row>
    <row r="1430" ht="15.75" customHeight="1">
      <c r="A1430" s="408" t="s">
        <v>334</v>
      </c>
      <c r="B1430" s="408" t="s">
        <v>335</v>
      </c>
      <c r="C1430" s="632">
        <v>44103.0</v>
      </c>
      <c r="E1430" s="408">
        <v>58.0</v>
      </c>
      <c r="H1430" s="631">
        <f t="shared" si="62"/>
        <v>14.44444444</v>
      </c>
      <c r="I1430" s="631"/>
      <c r="J1430" s="631"/>
    </row>
    <row r="1431" ht="15.75" customHeight="1">
      <c r="A1431" s="408" t="s">
        <v>334</v>
      </c>
      <c r="B1431" s="408" t="s">
        <v>335</v>
      </c>
      <c r="C1431" s="632">
        <v>44104.0</v>
      </c>
      <c r="E1431" s="408">
        <v>61.0</v>
      </c>
      <c r="H1431" s="631">
        <f t="shared" si="62"/>
        <v>16.11111111</v>
      </c>
      <c r="I1431" s="631"/>
      <c r="J1431" s="631"/>
    </row>
    <row r="1432" ht="15.75" customHeight="1">
      <c r="A1432" s="408" t="s">
        <v>334</v>
      </c>
      <c r="B1432" s="408" t="s">
        <v>335</v>
      </c>
      <c r="C1432" s="632">
        <v>44105.0</v>
      </c>
      <c r="E1432" s="408">
        <v>60.0</v>
      </c>
      <c r="H1432" s="631">
        <f t="shared" si="62"/>
        <v>15.55555556</v>
      </c>
      <c r="I1432" s="631"/>
      <c r="J1432" s="631"/>
    </row>
    <row r="1433" ht="15.75" customHeight="1">
      <c r="A1433" s="408" t="s">
        <v>334</v>
      </c>
      <c r="B1433" s="408" t="s">
        <v>335</v>
      </c>
      <c r="C1433" s="632">
        <v>44106.0</v>
      </c>
      <c r="E1433" s="408">
        <v>64.0</v>
      </c>
      <c r="H1433" s="631">
        <f t="shared" si="62"/>
        <v>17.77777778</v>
      </c>
      <c r="I1433" s="631"/>
      <c r="J1433" s="631"/>
    </row>
    <row r="1434" ht="15.75" customHeight="1">
      <c r="A1434" s="408" t="s">
        <v>334</v>
      </c>
      <c r="B1434" s="408" t="s">
        <v>335</v>
      </c>
      <c r="C1434" s="632">
        <v>44107.0</v>
      </c>
      <c r="E1434" s="408">
        <v>63.0</v>
      </c>
      <c r="H1434" s="631">
        <f t="shared" si="62"/>
        <v>17.22222222</v>
      </c>
      <c r="I1434" s="631"/>
      <c r="J1434" s="631"/>
    </row>
    <row r="1435" ht="15.75" customHeight="1">
      <c r="A1435" s="408" t="s">
        <v>334</v>
      </c>
      <c r="B1435" s="408" t="s">
        <v>335</v>
      </c>
      <c r="C1435" s="632">
        <v>44108.0</v>
      </c>
      <c r="E1435" s="408">
        <v>57.0</v>
      </c>
      <c r="H1435" s="631">
        <f t="shared" si="62"/>
        <v>13.88888889</v>
      </c>
      <c r="I1435" s="631"/>
      <c r="J1435" s="631"/>
    </row>
    <row r="1436" ht="15.75" customHeight="1">
      <c r="A1436" s="408" t="s">
        <v>334</v>
      </c>
      <c r="B1436" s="408" t="s">
        <v>335</v>
      </c>
      <c r="C1436" s="632">
        <v>44109.0</v>
      </c>
      <c r="E1436" s="408">
        <v>63.0</v>
      </c>
      <c r="H1436" s="631">
        <f t="shared" si="62"/>
        <v>17.22222222</v>
      </c>
      <c r="I1436" s="631"/>
      <c r="J1436" s="631"/>
    </row>
    <row r="1437" ht="15.75" customHeight="1">
      <c r="A1437" s="408" t="s">
        <v>334</v>
      </c>
      <c r="B1437" s="408" t="s">
        <v>335</v>
      </c>
      <c r="C1437" s="632">
        <v>44110.0</v>
      </c>
      <c r="E1437" s="408">
        <v>64.0</v>
      </c>
      <c r="H1437" s="631">
        <f t="shared" si="62"/>
        <v>17.77777778</v>
      </c>
      <c r="I1437" s="631"/>
      <c r="J1437" s="631"/>
    </row>
    <row r="1438" ht="15.75" customHeight="1">
      <c r="A1438" s="408" t="s">
        <v>334</v>
      </c>
      <c r="B1438" s="408" t="s">
        <v>335</v>
      </c>
      <c r="C1438" s="632">
        <v>44111.0</v>
      </c>
      <c r="E1438" s="408">
        <v>58.0</v>
      </c>
      <c r="H1438" s="631">
        <f t="shared" si="62"/>
        <v>14.44444444</v>
      </c>
      <c r="I1438" s="631"/>
      <c r="J1438" s="631"/>
    </row>
    <row r="1439" ht="15.75" customHeight="1">
      <c r="A1439" s="408" t="s">
        <v>334</v>
      </c>
      <c r="B1439" s="408" t="s">
        <v>335</v>
      </c>
      <c r="C1439" s="632">
        <v>44112.0</v>
      </c>
      <c r="E1439" s="408">
        <v>65.0</v>
      </c>
      <c r="H1439" s="631">
        <f t="shared" si="62"/>
        <v>18.33333333</v>
      </c>
      <c r="I1439" s="631"/>
      <c r="J1439" s="631"/>
    </row>
    <row r="1440" ht="15.75" customHeight="1">
      <c r="A1440" s="408" t="s">
        <v>334</v>
      </c>
      <c r="B1440" s="408" t="s">
        <v>335</v>
      </c>
      <c r="C1440" s="632">
        <v>44113.0</v>
      </c>
      <c r="E1440" s="408">
        <v>66.0</v>
      </c>
      <c r="H1440" s="631">
        <f t="shared" si="62"/>
        <v>18.88888889</v>
      </c>
      <c r="I1440" s="631"/>
      <c r="J1440" s="631"/>
    </row>
    <row r="1441" ht="15.75" customHeight="1">
      <c r="A1441" s="408" t="s">
        <v>334</v>
      </c>
      <c r="B1441" s="408" t="s">
        <v>335</v>
      </c>
      <c r="C1441" s="632">
        <v>44114.0</v>
      </c>
      <c r="E1441" s="408">
        <v>62.0</v>
      </c>
      <c r="G1441" s="408">
        <v>36.0</v>
      </c>
      <c r="H1441" s="631">
        <f t="shared" si="62"/>
        <v>16.66666667</v>
      </c>
      <c r="I1441" s="631"/>
      <c r="J1441" s="631">
        <f t="shared" ref="J1441:J1443" si="465">(G1441-32)*5/9</f>
        <v>2.222222222</v>
      </c>
    </row>
    <row r="1442" ht="15.75" customHeight="1">
      <c r="A1442" s="408" t="s">
        <v>334</v>
      </c>
      <c r="B1442" s="408" t="s">
        <v>335</v>
      </c>
      <c r="C1442" s="632">
        <v>44115.0</v>
      </c>
      <c r="E1442" s="408">
        <v>59.0</v>
      </c>
      <c r="G1442" s="408">
        <v>39.0</v>
      </c>
      <c r="H1442" s="631">
        <f t="shared" si="62"/>
        <v>15</v>
      </c>
      <c r="I1442" s="631"/>
      <c r="J1442" s="631">
        <f t="shared" si="465"/>
        <v>3.888888889</v>
      </c>
    </row>
    <row r="1443" ht="15.75" customHeight="1">
      <c r="A1443" s="408" t="s">
        <v>334</v>
      </c>
      <c r="B1443" s="408" t="s">
        <v>335</v>
      </c>
      <c r="C1443" s="632">
        <v>44116.0</v>
      </c>
      <c r="E1443" s="408">
        <v>60.0</v>
      </c>
      <c r="G1443" s="408">
        <v>45.0</v>
      </c>
      <c r="H1443" s="631">
        <f t="shared" si="62"/>
        <v>15.55555556</v>
      </c>
      <c r="I1443" s="631"/>
      <c r="J1443" s="631">
        <f t="shared" si="465"/>
        <v>7.222222222</v>
      </c>
    </row>
    <row r="1444" ht="15.75" customHeight="1">
      <c r="A1444" s="408" t="s">
        <v>334</v>
      </c>
      <c r="B1444" s="408" t="s">
        <v>335</v>
      </c>
      <c r="C1444" s="632">
        <v>44117.0</v>
      </c>
      <c r="E1444" s="408">
        <v>60.0</v>
      </c>
      <c r="H1444" s="631">
        <f t="shared" si="62"/>
        <v>15.55555556</v>
      </c>
      <c r="I1444" s="631"/>
      <c r="J1444" s="631"/>
    </row>
    <row r="1445" ht="15.75" customHeight="1">
      <c r="A1445" s="408" t="s">
        <v>334</v>
      </c>
      <c r="B1445" s="408" t="s">
        <v>335</v>
      </c>
      <c r="C1445" s="632">
        <v>44118.0</v>
      </c>
      <c r="E1445" s="408">
        <v>63.0</v>
      </c>
      <c r="H1445" s="631">
        <f t="shared" si="62"/>
        <v>17.22222222</v>
      </c>
      <c r="I1445" s="631"/>
      <c r="J1445" s="631"/>
    </row>
    <row r="1446" ht="15.75" customHeight="1">
      <c r="A1446" s="408" t="s">
        <v>334</v>
      </c>
      <c r="B1446" s="408" t="s">
        <v>335</v>
      </c>
      <c r="C1446" s="632">
        <v>44119.0</v>
      </c>
      <c r="E1446" s="408">
        <v>57.0</v>
      </c>
      <c r="G1446" s="408">
        <v>49.0</v>
      </c>
      <c r="H1446" s="631">
        <f t="shared" si="62"/>
        <v>13.88888889</v>
      </c>
      <c r="I1446" s="631"/>
      <c r="J1446" s="631">
        <f t="shared" ref="J1446:J1448" si="466">(G1446-32)*5/9</f>
        <v>9.444444444</v>
      </c>
    </row>
    <row r="1447" ht="15.75" customHeight="1">
      <c r="A1447" s="408" t="s">
        <v>334</v>
      </c>
      <c r="B1447" s="408" t="s">
        <v>335</v>
      </c>
      <c r="C1447" s="632">
        <v>44120.0</v>
      </c>
      <c r="E1447" s="408">
        <v>60.0</v>
      </c>
      <c r="G1447" s="408">
        <v>44.0</v>
      </c>
      <c r="H1447" s="631">
        <f t="shared" si="62"/>
        <v>15.55555556</v>
      </c>
      <c r="I1447" s="631"/>
      <c r="J1447" s="631">
        <f t="shared" si="466"/>
        <v>6.666666667</v>
      </c>
    </row>
    <row r="1448" ht="15.75" customHeight="1">
      <c r="A1448" s="408" t="s">
        <v>334</v>
      </c>
      <c r="B1448" s="408" t="s">
        <v>335</v>
      </c>
      <c r="C1448" s="632">
        <v>44121.0</v>
      </c>
      <c r="E1448" s="408">
        <v>60.0</v>
      </c>
      <c r="G1448" s="408">
        <v>47.0</v>
      </c>
      <c r="H1448" s="631">
        <f t="shared" si="62"/>
        <v>15.55555556</v>
      </c>
      <c r="I1448" s="631"/>
      <c r="J1448" s="631">
        <f t="shared" si="466"/>
        <v>8.333333333</v>
      </c>
    </row>
    <row r="1449" ht="15.75" customHeight="1">
      <c r="A1449" s="408" t="s">
        <v>334</v>
      </c>
      <c r="B1449" s="408" t="s">
        <v>335</v>
      </c>
      <c r="C1449" s="632">
        <v>44122.0</v>
      </c>
      <c r="E1449" s="408">
        <v>63.0</v>
      </c>
      <c r="H1449" s="631">
        <f t="shared" si="62"/>
        <v>17.22222222</v>
      </c>
      <c r="I1449" s="631"/>
      <c r="J1449" s="631"/>
    </row>
    <row r="1450" ht="15.75" customHeight="1">
      <c r="A1450" s="408" t="s">
        <v>334</v>
      </c>
      <c r="B1450" s="408" t="s">
        <v>335</v>
      </c>
      <c r="C1450" s="632">
        <v>44123.0</v>
      </c>
      <c r="E1450" s="408">
        <v>60.0</v>
      </c>
      <c r="G1450" s="408">
        <v>45.0</v>
      </c>
      <c r="H1450" s="631">
        <f t="shared" si="62"/>
        <v>15.55555556</v>
      </c>
      <c r="I1450" s="631"/>
      <c r="J1450" s="631">
        <f t="shared" ref="J1450:J1454" si="467">(G1450-32)*5/9</f>
        <v>7.222222222</v>
      </c>
    </row>
    <row r="1451" ht="15.75" customHeight="1">
      <c r="A1451" s="408" t="s">
        <v>334</v>
      </c>
      <c r="B1451" s="408" t="s">
        <v>335</v>
      </c>
      <c r="C1451" s="632">
        <v>44124.0</v>
      </c>
      <c r="D1451" s="408">
        <v>0.0</v>
      </c>
      <c r="E1451" s="408">
        <v>61.0</v>
      </c>
      <c r="G1451" s="408">
        <v>48.0</v>
      </c>
      <c r="H1451" s="631">
        <f t="shared" si="62"/>
        <v>16.11111111</v>
      </c>
      <c r="I1451" s="631"/>
      <c r="J1451" s="631">
        <f t="shared" si="467"/>
        <v>8.888888889</v>
      </c>
    </row>
    <row r="1452" ht="15.75" customHeight="1">
      <c r="A1452" s="408" t="s">
        <v>334</v>
      </c>
      <c r="B1452" s="408" t="s">
        <v>335</v>
      </c>
      <c r="C1452" s="632">
        <v>44125.0</v>
      </c>
      <c r="E1452" s="408">
        <v>58.0</v>
      </c>
      <c r="G1452" s="408">
        <v>45.0</v>
      </c>
      <c r="H1452" s="631">
        <f t="shared" si="62"/>
        <v>14.44444444</v>
      </c>
      <c r="I1452" s="631"/>
      <c r="J1452" s="631">
        <f t="shared" si="467"/>
        <v>7.222222222</v>
      </c>
    </row>
    <row r="1453" ht="15.75" customHeight="1">
      <c r="A1453" s="408" t="s">
        <v>334</v>
      </c>
      <c r="B1453" s="408" t="s">
        <v>335</v>
      </c>
      <c r="C1453" s="632">
        <v>44126.0</v>
      </c>
      <c r="E1453" s="408">
        <v>60.0</v>
      </c>
      <c r="G1453" s="408">
        <v>48.0</v>
      </c>
      <c r="H1453" s="631">
        <f t="shared" si="62"/>
        <v>15.55555556</v>
      </c>
      <c r="I1453" s="631"/>
      <c r="J1453" s="631">
        <f t="shared" si="467"/>
        <v>8.888888889</v>
      </c>
    </row>
    <row r="1454" ht="15.75" customHeight="1">
      <c r="A1454" s="408" t="s">
        <v>334</v>
      </c>
      <c r="B1454" s="408" t="s">
        <v>335</v>
      </c>
      <c r="C1454" s="632">
        <v>44127.0</v>
      </c>
      <c r="D1454" s="408">
        <v>0.0</v>
      </c>
      <c r="E1454" s="408">
        <v>61.0</v>
      </c>
      <c r="G1454" s="408">
        <v>46.0</v>
      </c>
      <c r="H1454" s="631">
        <f t="shared" si="62"/>
        <v>16.11111111</v>
      </c>
      <c r="I1454" s="631"/>
      <c r="J1454" s="631">
        <f t="shared" si="467"/>
        <v>7.777777778</v>
      </c>
    </row>
    <row r="1455" ht="15.75" customHeight="1">
      <c r="A1455" s="408" t="s">
        <v>334</v>
      </c>
      <c r="B1455" s="408" t="s">
        <v>335</v>
      </c>
      <c r="C1455" s="632">
        <v>44128.0</v>
      </c>
      <c r="E1455" s="408">
        <v>61.0</v>
      </c>
      <c r="H1455" s="631">
        <f t="shared" si="62"/>
        <v>16.11111111</v>
      </c>
      <c r="I1455" s="631"/>
      <c r="J1455" s="631"/>
    </row>
    <row r="1456" ht="15.75" customHeight="1">
      <c r="A1456" s="408" t="s">
        <v>334</v>
      </c>
      <c r="B1456" s="408" t="s">
        <v>335</v>
      </c>
      <c r="C1456" s="632">
        <v>44129.0</v>
      </c>
      <c r="E1456" s="408">
        <v>62.0</v>
      </c>
      <c r="G1456" s="408">
        <v>40.0</v>
      </c>
      <c r="H1456" s="631">
        <f t="shared" si="62"/>
        <v>16.66666667</v>
      </c>
      <c r="I1456" s="631"/>
      <c r="J1456" s="631">
        <f t="shared" ref="J1456:J1470" si="468">(G1456-32)*5/9</f>
        <v>4.444444444</v>
      </c>
    </row>
    <row r="1457" ht="15.75" customHeight="1">
      <c r="A1457" s="408" t="s">
        <v>334</v>
      </c>
      <c r="B1457" s="408" t="s">
        <v>335</v>
      </c>
      <c r="C1457" s="632">
        <v>44130.0</v>
      </c>
      <c r="E1457" s="408">
        <v>65.0</v>
      </c>
      <c r="G1457" s="408">
        <v>40.0</v>
      </c>
      <c r="H1457" s="631">
        <f t="shared" si="62"/>
        <v>18.33333333</v>
      </c>
      <c r="I1457" s="631"/>
      <c r="J1457" s="631">
        <f t="shared" si="468"/>
        <v>4.444444444</v>
      </c>
    </row>
    <row r="1458" ht="15.75" customHeight="1">
      <c r="A1458" s="408" t="s">
        <v>334</v>
      </c>
      <c r="B1458" s="408" t="s">
        <v>335</v>
      </c>
      <c r="C1458" s="632">
        <v>44131.0</v>
      </c>
      <c r="E1458" s="408">
        <v>66.0</v>
      </c>
      <c r="G1458" s="408">
        <v>44.0</v>
      </c>
      <c r="H1458" s="631">
        <f t="shared" si="62"/>
        <v>18.88888889</v>
      </c>
      <c r="I1458" s="631"/>
      <c r="J1458" s="631">
        <f t="shared" si="468"/>
        <v>6.666666667</v>
      </c>
    </row>
    <row r="1459" ht="15.75" customHeight="1">
      <c r="A1459" s="408" t="s">
        <v>334</v>
      </c>
      <c r="B1459" s="408" t="s">
        <v>335</v>
      </c>
      <c r="C1459" s="632">
        <v>44132.0</v>
      </c>
      <c r="E1459" s="408">
        <v>69.0</v>
      </c>
      <c r="G1459" s="408">
        <v>42.0</v>
      </c>
      <c r="H1459" s="631">
        <f t="shared" si="62"/>
        <v>20.55555556</v>
      </c>
      <c r="I1459" s="631"/>
      <c r="J1459" s="631">
        <f t="shared" si="468"/>
        <v>5.555555556</v>
      </c>
    </row>
    <row r="1460" ht="15.75" customHeight="1">
      <c r="A1460" s="408" t="s">
        <v>334</v>
      </c>
      <c r="B1460" s="408" t="s">
        <v>335</v>
      </c>
      <c r="C1460" s="632">
        <v>44133.0</v>
      </c>
      <c r="E1460" s="408">
        <v>68.0</v>
      </c>
      <c r="G1460" s="408">
        <v>40.0</v>
      </c>
      <c r="H1460" s="631">
        <f t="shared" si="62"/>
        <v>20</v>
      </c>
      <c r="I1460" s="631"/>
      <c r="J1460" s="631">
        <f t="shared" si="468"/>
        <v>4.444444444</v>
      </c>
    </row>
    <row r="1461" ht="15.75" customHeight="1">
      <c r="A1461" s="408" t="s">
        <v>334</v>
      </c>
      <c r="B1461" s="408" t="s">
        <v>335</v>
      </c>
      <c r="C1461" s="632">
        <v>44134.0</v>
      </c>
      <c r="E1461" s="408">
        <v>62.0</v>
      </c>
      <c r="G1461" s="408">
        <v>49.0</v>
      </c>
      <c r="H1461" s="631">
        <f t="shared" si="62"/>
        <v>16.66666667</v>
      </c>
      <c r="I1461" s="631"/>
      <c r="J1461" s="631">
        <f t="shared" si="468"/>
        <v>9.444444444</v>
      </c>
    </row>
    <row r="1462" ht="15.75" customHeight="1">
      <c r="A1462" s="408" t="s">
        <v>334</v>
      </c>
      <c r="B1462" s="408" t="s">
        <v>335</v>
      </c>
      <c r="C1462" s="632">
        <v>44135.0</v>
      </c>
      <c r="E1462" s="408">
        <v>63.0</v>
      </c>
      <c r="G1462" s="408">
        <v>52.0</v>
      </c>
      <c r="H1462" s="631">
        <f t="shared" si="62"/>
        <v>17.22222222</v>
      </c>
      <c r="I1462" s="631"/>
      <c r="J1462" s="631">
        <f t="shared" si="468"/>
        <v>11.11111111</v>
      </c>
    </row>
    <row r="1463" ht="15.75" customHeight="1">
      <c r="A1463" s="408" t="s">
        <v>334</v>
      </c>
      <c r="B1463" s="408" t="s">
        <v>335</v>
      </c>
      <c r="C1463" s="632">
        <v>44136.0</v>
      </c>
      <c r="E1463" s="408">
        <v>65.0</v>
      </c>
      <c r="G1463" s="408">
        <v>44.0</v>
      </c>
      <c r="H1463" s="631">
        <f t="shared" si="62"/>
        <v>18.33333333</v>
      </c>
      <c r="I1463" s="631"/>
      <c r="J1463" s="631">
        <f t="shared" si="468"/>
        <v>6.666666667</v>
      </c>
    </row>
    <row r="1464" ht="15.75" customHeight="1">
      <c r="A1464" s="408" t="s">
        <v>334</v>
      </c>
      <c r="B1464" s="408" t="s">
        <v>335</v>
      </c>
      <c r="C1464" s="632">
        <v>44137.0</v>
      </c>
      <c r="E1464" s="408">
        <v>60.0</v>
      </c>
      <c r="G1464" s="408">
        <v>46.0</v>
      </c>
      <c r="H1464" s="631">
        <f t="shared" si="62"/>
        <v>15.55555556</v>
      </c>
      <c r="I1464" s="631"/>
      <c r="J1464" s="631">
        <f t="shared" si="468"/>
        <v>7.777777778</v>
      </c>
    </row>
    <row r="1465" ht="15.75" customHeight="1">
      <c r="A1465" s="408" t="s">
        <v>334</v>
      </c>
      <c r="B1465" s="408" t="s">
        <v>335</v>
      </c>
      <c r="C1465" s="632">
        <v>44138.0</v>
      </c>
      <c r="E1465" s="408">
        <v>60.0</v>
      </c>
      <c r="G1465" s="408">
        <v>42.0</v>
      </c>
      <c r="H1465" s="631">
        <f t="shared" si="62"/>
        <v>15.55555556</v>
      </c>
      <c r="I1465" s="631"/>
      <c r="J1465" s="631">
        <f t="shared" si="468"/>
        <v>5.555555556</v>
      </c>
    </row>
    <row r="1466" ht="15.75" customHeight="1">
      <c r="A1466" s="408" t="s">
        <v>334</v>
      </c>
      <c r="B1466" s="408" t="s">
        <v>335</v>
      </c>
      <c r="C1466" s="632">
        <v>44139.0</v>
      </c>
      <c r="E1466" s="408">
        <v>62.0</v>
      </c>
      <c r="G1466" s="408">
        <v>45.0</v>
      </c>
      <c r="H1466" s="631">
        <f t="shared" si="62"/>
        <v>16.66666667</v>
      </c>
      <c r="I1466" s="631"/>
      <c r="J1466" s="631">
        <f t="shared" si="468"/>
        <v>7.222222222</v>
      </c>
    </row>
    <row r="1467" ht="15.75" customHeight="1">
      <c r="A1467" s="408" t="s">
        <v>334</v>
      </c>
      <c r="B1467" s="408" t="s">
        <v>335</v>
      </c>
      <c r="C1467" s="632">
        <v>44140.0</v>
      </c>
      <c r="E1467" s="408">
        <v>66.0</v>
      </c>
      <c r="G1467" s="408">
        <v>38.0</v>
      </c>
      <c r="H1467" s="631">
        <f t="shared" si="62"/>
        <v>18.88888889</v>
      </c>
      <c r="I1467" s="631"/>
      <c r="J1467" s="631">
        <f t="shared" si="468"/>
        <v>3.333333333</v>
      </c>
    </row>
    <row r="1468" ht="15.75" customHeight="1">
      <c r="A1468" s="408" t="s">
        <v>334</v>
      </c>
      <c r="B1468" s="408" t="s">
        <v>335</v>
      </c>
      <c r="C1468" s="632">
        <v>44141.0</v>
      </c>
      <c r="E1468" s="408">
        <v>65.0</v>
      </c>
      <c r="G1468" s="408">
        <v>41.0</v>
      </c>
      <c r="H1468" s="631">
        <f t="shared" si="62"/>
        <v>18.33333333</v>
      </c>
      <c r="I1468" s="631"/>
      <c r="J1468" s="631">
        <f t="shared" si="468"/>
        <v>5</v>
      </c>
    </row>
    <row r="1469" ht="15.75" customHeight="1">
      <c r="A1469" s="408" t="s">
        <v>334</v>
      </c>
      <c r="B1469" s="408" t="s">
        <v>335</v>
      </c>
      <c r="C1469" s="632">
        <v>44142.0</v>
      </c>
      <c r="E1469" s="408">
        <v>63.0</v>
      </c>
      <c r="G1469" s="408">
        <v>37.0</v>
      </c>
      <c r="H1469" s="631">
        <f t="shared" si="62"/>
        <v>17.22222222</v>
      </c>
      <c r="I1469" s="631"/>
      <c r="J1469" s="631">
        <f t="shared" si="468"/>
        <v>2.777777778</v>
      </c>
    </row>
    <row r="1470" ht="15.75" customHeight="1">
      <c r="A1470" s="408" t="s">
        <v>334</v>
      </c>
      <c r="B1470" s="408" t="s">
        <v>335</v>
      </c>
      <c r="C1470" s="632">
        <v>44143.0</v>
      </c>
      <c r="E1470" s="408">
        <v>64.0</v>
      </c>
      <c r="G1470" s="408">
        <v>42.0</v>
      </c>
      <c r="H1470" s="631">
        <f t="shared" si="62"/>
        <v>17.77777778</v>
      </c>
      <c r="I1470" s="631"/>
      <c r="J1470" s="631">
        <f t="shared" si="468"/>
        <v>5.555555556</v>
      </c>
    </row>
    <row r="1471" ht="15.75" customHeight="1">
      <c r="A1471" s="408" t="s">
        <v>334</v>
      </c>
      <c r="B1471" s="408" t="s">
        <v>335</v>
      </c>
      <c r="C1471" s="632">
        <v>44144.0</v>
      </c>
      <c r="E1471" s="408">
        <v>61.0</v>
      </c>
      <c r="H1471" s="631">
        <f t="shared" si="62"/>
        <v>16.11111111</v>
      </c>
      <c r="I1471" s="631"/>
      <c r="J1471" s="631"/>
    </row>
    <row r="1472" ht="15.75" customHeight="1">
      <c r="A1472" s="408" t="s">
        <v>334</v>
      </c>
      <c r="B1472" s="408" t="s">
        <v>335</v>
      </c>
      <c r="C1472" s="632">
        <v>44145.0</v>
      </c>
      <c r="E1472" s="408">
        <v>60.0</v>
      </c>
      <c r="H1472" s="631">
        <f t="shared" si="62"/>
        <v>15.55555556</v>
      </c>
      <c r="I1472" s="631"/>
      <c r="J1472" s="631"/>
    </row>
    <row r="1473" ht="15.75" customHeight="1">
      <c r="A1473" s="408" t="s">
        <v>334</v>
      </c>
      <c r="B1473" s="408" t="s">
        <v>335</v>
      </c>
      <c r="C1473" s="632">
        <v>44146.0</v>
      </c>
      <c r="E1473" s="408">
        <v>62.0</v>
      </c>
      <c r="G1473" s="408">
        <v>46.0</v>
      </c>
      <c r="H1473" s="631">
        <f t="shared" si="62"/>
        <v>16.66666667</v>
      </c>
      <c r="I1473" s="631"/>
      <c r="J1473" s="631">
        <f t="shared" ref="J1473:J1479" si="469">(G1473-32)*5/9</f>
        <v>7.777777778</v>
      </c>
    </row>
    <row r="1474" ht="15.75" customHeight="1">
      <c r="A1474" s="408" t="s">
        <v>334</v>
      </c>
      <c r="B1474" s="408" t="s">
        <v>335</v>
      </c>
      <c r="C1474" s="632">
        <v>44147.0</v>
      </c>
      <c r="E1474" s="408">
        <v>63.0</v>
      </c>
      <c r="G1474" s="408">
        <v>47.0</v>
      </c>
      <c r="H1474" s="631">
        <f t="shared" si="62"/>
        <v>17.22222222</v>
      </c>
      <c r="I1474" s="631"/>
      <c r="J1474" s="631">
        <f t="shared" si="469"/>
        <v>8.333333333</v>
      </c>
    </row>
    <row r="1475" ht="15.75" customHeight="1">
      <c r="A1475" s="408" t="s">
        <v>334</v>
      </c>
      <c r="B1475" s="408" t="s">
        <v>335</v>
      </c>
      <c r="C1475" s="632">
        <v>44148.0</v>
      </c>
      <c r="E1475" s="408">
        <v>67.0</v>
      </c>
      <c r="G1475" s="408">
        <v>48.0</v>
      </c>
      <c r="H1475" s="631">
        <f t="shared" si="62"/>
        <v>19.44444444</v>
      </c>
      <c r="I1475" s="631"/>
      <c r="J1475" s="631">
        <f t="shared" si="469"/>
        <v>8.888888889</v>
      </c>
    </row>
    <row r="1476" ht="15.75" customHeight="1">
      <c r="A1476" s="408" t="s">
        <v>334</v>
      </c>
      <c r="B1476" s="408" t="s">
        <v>335</v>
      </c>
      <c r="C1476" s="632">
        <v>44149.0</v>
      </c>
      <c r="E1476" s="408">
        <v>66.0</v>
      </c>
      <c r="G1476" s="408">
        <v>47.0</v>
      </c>
      <c r="H1476" s="631">
        <f t="shared" si="62"/>
        <v>18.88888889</v>
      </c>
      <c r="I1476" s="631"/>
      <c r="J1476" s="631">
        <f t="shared" si="469"/>
        <v>8.333333333</v>
      </c>
    </row>
    <row r="1477" ht="15.75" customHeight="1">
      <c r="A1477" s="408" t="s">
        <v>334</v>
      </c>
      <c r="B1477" s="408" t="s">
        <v>335</v>
      </c>
      <c r="C1477" s="632">
        <v>44150.0</v>
      </c>
      <c r="E1477" s="408">
        <v>67.0</v>
      </c>
      <c r="G1477" s="408">
        <v>42.0</v>
      </c>
      <c r="H1477" s="631">
        <f t="shared" si="62"/>
        <v>19.44444444</v>
      </c>
      <c r="I1477" s="631"/>
      <c r="J1477" s="631">
        <f t="shared" si="469"/>
        <v>5.555555556</v>
      </c>
    </row>
    <row r="1478" ht="15.75" customHeight="1">
      <c r="A1478" s="408" t="s">
        <v>334</v>
      </c>
      <c r="B1478" s="408" t="s">
        <v>335</v>
      </c>
      <c r="C1478" s="632">
        <v>44151.0</v>
      </c>
      <c r="E1478" s="408">
        <v>62.0</v>
      </c>
      <c r="G1478" s="408">
        <v>51.0</v>
      </c>
      <c r="H1478" s="631">
        <f t="shared" si="62"/>
        <v>16.66666667</v>
      </c>
      <c r="I1478" s="631"/>
      <c r="J1478" s="631">
        <f t="shared" si="469"/>
        <v>10.55555556</v>
      </c>
    </row>
    <row r="1479" ht="15.75" customHeight="1">
      <c r="A1479" s="408" t="s">
        <v>334</v>
      </c>
      <c r="B1479" s="408" t="s">
        <v>335</v>
      </c>
      <c r="C1479" s="632">
        <v>44152.0</v>
      </c>
      <c r="E1479" s="408">
        <v>68.0</v>
      </c>
      <c r="G1479" s="408">
        <v>48.0</v>
      </c>
      <c r="H1479" s="631">
        <f t="shared" si="62"/>
        <v>20</v>
      </c>
      <c r="I1479" s="631"/>
      <c r="J1479" s="631">
        <f t="shared" si="469"/>
        <v>8.888888889</v>
      </c>
    </row>
    <row r="1480" ht="15.75" customHeight="1">
      <c r="A1480" s="408" t="s">
        <v>334</v>
      </c>
      <c r="B1480" s="408" t="s">
        <v>335</v>
      </c>
      <c r="C1480" s="632">
        <v>44153.0</v>
      </c>
      <c r="E1480" s="408">
        <v>66.0</v>
      </c>
      <c r="H1480" s="631">
        <f t="shared" si="62"/>
        <v>18.88888889</v>
      </c>
      <c r="I1480" s="631"/>
      <c r="J1480" s="631"/>
    </row>
    <row r="1481" ht="15.75" customHeight="1">
      <c r="A1481" s="408" t="s">
        <v>334</v>
      </c>
      <c r="B1481" s="408" t="s">
        <v>335</v>
      </c>
      <c r="C1481" s="632">
        <v>44154.0</v>
      </c>
      <c r="E1481" s="408">
        <v>60.0</v>
      </c>
      <c r="G1481" s="408">
        <v>47.0</v>
      </c>
      <c r="H1481" s="631">
        <f t="shared" si="62"/>
        <v>15.55555556</v>
      </c>
      <c r="I1481" s="631"/>
      <c r="J1481" s="631">
        <f t="shared" ref="J1481:J1482" si="470">(G1481-32)*5/9</f>
        <v>8.333333333</v>
      </c>
    </row>
    <row r="1482" ht="15.75" customHeight="1">
      <c r="A1482" s="408" t="s">
        <v>334</v>
      </c>
      <c r="B1482" s="408" t="s">
        <v>335</v>
      </c>
      <c r="C1482" s="632">
        <v>44155.0</v>
      </c>
      <c r="E1482" s="408">
        <v>63.0</v>
      </c>
      <c r="G1482" s="408">
        <v>45.0</v>
      </c>
      <c r="H1482" s="631">
        <f t="shared" si="62"/>
        <v>17.22222222</v>
      </c>
      <c r="I1482" s="631"/>
      <c r="J1482" s="631">
        <f t="shared" si="470"/>
        <v>7.222222222</v>
      </c>
    </row>
    <row r="1483" ht="15.75" customHeight="1">
      <c r="A1483" s="408" t="s">
        <v>334</v>
      </c>
      <c r="B1483" s="408" t="s">
        <v>335</v>
      </c>
      <c r="C1483" s="632">
        <v>44156.0</v>
      </c>
      <c r="E1483" s="408">
        <v>67.0</v>
      </c>
      <c r="H1483" s="631">
        <f t="shared" si="62"/>
        <v>19.44444444</v>
      </c>
      <c r="I1483" s="631"/>
      <c r="J1483" s="631"/>
    </row>
    <row r="1484" ht="15.75" customHeight="1">
      <c r="A1484" s="408" t="s">
        <v>334</v>
      </c>
      <c r="B1484" s="408" t="s">
        <v>335</v>
      </c>
      <c r="C1484" s="632">
        <v>44157.0</v>
      </c>
      <c r="E1484" s="408">
        <v>66.0</v>
      </c>
      <c r="G1484" s="408">
        <v>37.0</v>
      </c>
      <c r="H1484" s="631">
        <f t="shared" si="62"/>
        <v>18.88888889</v>
      </c>
      <c r="I1484" s="631"/>
      <c r="J1484" s="631">
        <f t="shared" ref="J1484:J1489" si="471">(G1484-32)*5/9</f>
        <v>2.777777778</v>
      </c>
    </row>
    <row r="1485" ht="15.75" customHeight="1">
      <c r="A1485" s="408" t="s">
        <v>334</v>
      </c>
      <c r="B1485" s="408" t="s">
        <v>335</v>
      </c>
      <c r="C1485" s="632">
        <v>44158.0</v>
      </c>
      <c r="E1485" s="408">
        <v>64.0</v>
      </c>
      <c r="G1485" s="408">
        <v>37.0</v>
      </c>
      <c r="H1485" s="631">
        <f t="shared" si="62"/>
        <v>17.77777778</v>
      </c>
      <c r="I1485" s="631"/>
      <c r="J1485" s="631">
        <f t="shared" si="471"/>
        <v>2.777777778</v>
      </c>
    </row>
    <row r="1486" ht="15.75" customHeight="1">
      <c r="A1486" s="408" t="s">
        <v>334</v>
      </c>
      <c r="B1486" s="408" t="s">
        <v>335</v>
      </c>
      <c r="C1486" s="632">
        <v>44159.0</v>
      </c>
      <c r="E1486" s="408">
        <v>67.0</v>
      </c>
      <c r="G1486" s="408">
        <v>39.0</v>
      </c>
      <c r="H1486" s="631">
        <f t="shared" si="62"/>
        <v>19.44444444</v>
      </c>
      <c r="I1486" s="631"/>
      <c r="J1486" s="631">
        <f t="shared" si="471"/>
        <v>3.888888889</v>
      </c>
    </row>
    <row r="1487" ht="15.75" customHeight="1">
      <c r="A1487" s="408" t="s">
        <v>334</v>
      </c>
      <c r="B1487" s="408" t="s">
        <v>335</v>
      </c>
      <c r="C1487" s="632">
        <v>44160.0</v>
      </c>
      <c r="E1487" s="408">
        <v>68.0</v>
      </c>
      <c r="G1487" s="408">
        <v>42.0</v>
      </c>
      <c r="H1487" s="631">
        <f t="shared" si="62"/>
        <v>20</v>
      </c>
      <c r="I1487" s="631"/>
      <c r="J1487" s="631">
        <f t="shared" si="471"/>
        <v>5.555555556</v>
      </c>
    </row>
    <row r="1488" ht="15.75" customHeight="1">
      <c r="A1488" s="408" t="s">
        <v>334</v>
      </c>
      <c r="B1488" s="408" t="s">
        <v>335</v>
      </c>
      <c r="C1488" s="632">
        <v>44161.0</v>
      </c>
      <c r="E1488" s="408">
        <v>66.0</v>
      </c>
      <c r="G1488" s="408">
        <v>49.0</v>
      </c>
      <c r="H1488" s="631">
        <f t="shared" si="62"/>
        <v>18.88888889</v>
      </c>
      <c r="I1488" s="631"/>
      <c r="J1488" s="631">
        <f t="shared" si="471"/>
        <v>9.444444444</v>
      </c>
    </row>
    <row r="1489" ht="15.75" customHeight="1">
      <c r="A1489" s="408" t="s">
        <v>334</v>
      </c>
      <c r="B1489" s="408" t="s">
        <v>335</v>
      </c>
      <c r="C1489" s="632">
        <v>44162.0</v>
      </c>
      <c r="D1489" s="408">
        <v>0.08</v>
      </c>
      <c r="E1489" s="408">
        <v>62.0</v>
      </c>
      <c r="G1489" s="408">
        <v>46.0</v>
      </c>
      <c r="H1489" s="631">
        <f t="shared" si="62"/>
        <v>16.66666667</v>
      </c>
      <c r="I1489" s="631"/>
      <c r="J1489" s="631">
        <f t="shared" si="471"/>
        <v>7.777777778</v>
      </c>
    </row>
    <row r="1490" ht="15.75" customHeight="1">
      <c r="A1490" s="408" t="s">
        <v>334</v>
      </c>
      <c r="B1490" s="408" t="s">
        <v>335</v>
      </c>
      <c r="C1490" s="632">
        <v>44163.0</v>
      </c>
      <c r="D1490" s="408">
        <v>0.0</v>
      </c>
      <c r="E1490" s="408">
        <v>62.0</v>
      </c>
      <c r="H1490" s="631">
        <f t="shared" si="62"/>
        <v>16.66666667</v>
      </c>
      <c r="I1490" s="631"/>
      <c r="J1490" s="631"/>
    </row>
    <row r="1491" ht="15.75" customHeight="1">
      <c r="A1491" s="408" t="s">
        <v>334</v>
      </c>
      <c r="B1491" s="408" t="s">
        <v>335</v>
      </c>
      <c r="C1491" s="632">
        <v>44164.0</v>
      </c>
      <c r="D1491" s="408">
        <v>1.3</v>
      </c>
      <c r="E1491" s="408">
        <v>59.0</v>
      </c>
      <c r="F1491" s="408">
        <v>73.0</v>
      </c>
      <c r="G1491" s="408">
        <v>46.0</v>
      </c>
      <c r="H1491" s="631">
        <f t="shared" si="62"/>
        <v>15</v>
      </c>
      <c r="I1491" s="631">
        <f t="shared" ref="I1491:J1491" si="472">(F1491-32)*5/9</f>
        <v>22.77777778</v>
      </c>
      <c r="J1491" s="631">
        <f t="shared" si="472"/>
        <v>7.777777778</v>
      </c>
    </row>
    <row r="1492" ht="15.75" customHeight="1">
      <c r="A1492" s="408" t="s">
        <v>334</v>
      </c>
      <c r="B1492" s="408" t="s">
        <v>335</v>
      </c>
      <c r="C1492" s="632">
        <v>44165.0</v>
      </c>
      <c r="D1492" s="408">
        <v>0.0</v>
      </c>
      <c r="E1492" s="408">
        <v>66.0</v>
      </c>
      <c r="G1492" s="408">
        <v>46.0</v>
      </c>
      <c r="H1492" s="631">
        <f t="shared" si="62"/>
        <v>18.88888889</v>
      </c>
      <c r="I1492" s="631"/>
      <c r="J1492" s="631">
        <f t="shared" ref="J1492:J1501" si="473">(G1492-32)*5/9</f>
        <v>7.777777778</v>
      </c>
    </row>
    <row r="1493" ht="15.75" customHeight="1">
      <c r="A1493" s="408" t="s">
        <v>334</v>
      </c>
      <c r="B1493" s="408" t="s">
        <v>335</v>
      </c>
      <c r="C1493" s="632">
        <v>44166.0</v>
      </c>
      <c r="D1493" s="408">
        <v>0.59</v>
      </c>
      <c r="E1493" s="408">
        <v>57.0</v>
      </c>
      <c r="G1493" s="408">
        <v>47.0</v>
      </c>
      <c r="H1493" s="631">
        <f t="shared" si="62"/>
        <v>13.88888889</v>
      </c>
      <c r="I1493" s="631"/>
      <c r="J1493" s="631">
        <f t="shared" si="473"/>
        <v>8.333333333</v>
      </c>
    </row>
    <row r="1494" ht="15.75" customHeight="1">
      <c r="A1494" s="408" t="s">
        <v>334</v>
      </c>
      <c r="B1494" s="408" t="s">
        <v>335</v>
      </c>
      <c r="C1494" s="632">
        <v>44167.0</v>
      </c>
      <c r="D1494" s="408">
        <v>1.69</v>
      </c>
      <c r="E1494" s="408">
        <v>57.0</v>
      </c>
      <c r="G1494" s="408">
        <v>42.0</v>
      </c>
      <c r="H1494" s="631">
        <f t="shared" si="62"/>
        <v>13.88888889</v>
      </c>
      <c r="I1494" s="631"/>
      <c r="J1494" s="631">
        <f t="shared" si="473"/>
        <v>5.555555556</v>
      </c>
    </row>
    <row r="1495" ht="15.75" customHeight="1">
      <c r="A1495" s="408" t="s">
        <v>334</v>
      </c>
      <c r="B1495" s="408" t="s">
        <v>335</v>
      </c>
      <c r="C1495" s="632">
        <v>44168.0</v>
      </c>
      <c r="D1495" s="408">
        <v>0.24</v>
      </c>
      <c r="E1495" s="408">
        <v>58.0</v>
      </c>
      <c r="G1495" s="408">
        <v>43.0</v>
      </c>
      <c r="H1495" s="631">
        <f t="shared" si="62"/>
        <v>14.44444444</v>
      </c>
      <c r="I1495" s="631"/>
      <c r="J1495" s="631">
        <f t="shared" si="473"/>
        <v>6.111111111</v>
      </c>
    </row>
    <row r="1496" ht="15.75" customHeight="1">
      <c r="A1496" s="408" t="s">
        <v>334</v>
      </c>
      <c r="B1496" s="408" t="s">
        <v>335</v>
      </c>
      <c r="C1496" s="632">
        <v>44169.0</v>
      </c>
      <c r="D1496" s="408">
        <v>0.24</v>
      </c>
      <c r="E1496" s="408">
        <v>59.0</v>
      </c>
      <c r="G1496" s="408">
        <v>47.0</v>
      </c>
      <c r="H1496" s="631">
        <f t="shared" si="62"/>
        <v>15</v>
      </c>
      <c r="I1496" s="631"/>
      <c r="J1496" s="631">
        <f t="shared" si="473"/>
        <v>8.333333333</v>
      </c>
    </row>
    <row r="1497" ht="15.75" customHeight="1">
      <c r="A1497" s="408" t="s">
        <v>334</v>
      </c>
      <c r="B1497" s="408" t="s">
        <v>335</v>
      </c>
      <c r="C1497" s="632">
        <v>44170.0</v>
      </c>
      <c r="D1497" s="408">
        <v>0.12</v>
      </c>
      <c r="E1497" s="408">
        <v>60.0</v>
      </c>
      <c r="G1497" s="408">
        <v>48.0</v>
      </c>
      <c r="H1497" s="631">
        <f t="shared" si="62"/>
        <v>15.55555556</v>
      </c>
      <c r="I1497" s="631"/>
      <c r="J1497" s="631">
        <f t="shared" si="473"/>
        <v>8.888888889</v>
      </c>
    </row>
    <row r="1498" ht="15.75" customHeight="1">
      <c r="A1498" s="408" t="s">
        <v>334</v>
      </c>
      <c r="B1498" s="408" t="s">
        <v>335</v>
      </c>
      <c r="C1498" s="632">
        <v>44171.0</v>
      </c>
      <c r="D1498" s="408">
        <v>0.02</v>
      </c>
      <c r="E1498" s="408">
        <v>55.0</v>
      </c>
      <c r="G1498" s="408">
        <v>50.0</v>
      </c>
      <c r="H1498" s="631">
        <f t="shared" si="62"/>
        <v>12.77777778</v>
      </c>
      <c r="I1498" s="631"/>
      <c r="J1498" s="631">
        <f t="shared" si="473"/>
        <v>10</v>
      </c>
    </row>
    <row r="1499" ht="15.75" customHeight="1">
      <c r="A1499" s="408" t="s">
        <v>334</v>
      </c>
      <c r="B1499" s="408" t="s">
        <v>335</v>
      </c>
      <c r="C1499" s="632">
        <v>44172.0</v>
      </c>
      <c r="D1499" s="408">
        <v>3.54</v>
      </c>
      <c r="E1499" s="408">
        <v>56.0</v>
      </c>
      <c r="G1499" s="408">
        <v>48.0</v>
      </c>
      <c r="H1499" s="631">
        <f t="shared" si="62"/>
        <v>13.33333333</v>
      </c>
      <c r="I1499" s="631"/>
      <c r="J1499" s="631">
        <f t="shared" si="473"/>
        <v>8.888888889</v>
      </c>
    </row>
    <row r="1500" ht="15.75" customHeight="1">
      <c r="A1500" s="408" t="s">
        <v>334</v>
      </c>
      <c r="B1500" s="408" t="s">
        <v>335</v>
      </c>
      <c r="C1500" s="632">
        <v>44173.0</v>
      </c>
      <c r="D1500" s="408">
        <v>0.0</v>
      </c>
      <c r="E1500" s="408">
        <v>59.0</v>
      </c>
      <c r="G1500" s="408">
        <v>47.0</v>
      </c>
      <c r="H1500" s="631">
        <f t="shared" si="62"/>
        <v>15</v>
      </c>
      <c r="I1500" s="631"/>
      <c r="J1500" s="631">
        <f t="shared" si="473"/>
        <v>8.333333333</v>
      </c>
    </row>
    <row r="1501" ht="15.75" customHeight="1">
      <c r="A1501" s="408" t="s">
        <v>334</v>
      </c>
      <c r="B1501" s="408" t="s">
        <v>335</v>
      </c>
      <c r="C1501" s="632">
        <v>44174.0</v>
      </c>
      <c r="E1501" s="408">
        <v>62.0</v>
      </c>
      <c r="G1501" s="408">
        <v>41.0</v>
      </c>
      <c r="H1501" s="631">
        <f t="shared" si="62"/>
        <v>16.66666667</v>
      </c>
      <c r="I1501" s="631"/>
      <c r="J1501" s="631">
        <f t="shared" si="473"/>
        <v>5</v>
      </c>
    </row>
    <row r="1502" ht="15.75" customHeight="1">
      <c r="A1502" s="408" t="s">
        <v>334</v>
      </c>
      <c r="B1502" s="408" t="s">
        <v>335</v>
      </c>
      <c r="C1502" s="632">
        <v>44175.0</v>
      </c>
      <c r="E1502" s="408">
        <v>56.0</v>
      </c>
      <c r="H1502" s="631">
        <f t="shared" si="62"/>
        <v>13.33333333</v>
      </c>
      <c r="I1502" s="631"/>
      <c r="J1502" s="631"/>
    </row>
    <row r="1503" ht="15.75" customHeight="1">
      <c r="A1503" s="408" t="s">
        <v>334</v>
      </c>
      <c r="B1503" s="408" t="s">
        <v>335</v>
      </c>
      <c r="C1503" s="632">
        <v>44176.0</v>
      </c>
      <c r="E1503" s="408">
        <v>60.0</v>
      </c>
      <c r="G1503" s="408">
        <v>44.0</v>
      </c>
      <c r="H1503" s="631">
        <f t="shared" si="62"/>
        <v>15.55555556</v>
      </c>
      <c r="I1503" s="631"/>
      <c r="J1503" s="631">
        <f t="shared" ref="J1503:J1506" si="474">(G1503-32)*5/9</f>
        <v>6.666666667</v>
      </c>
    </row>
    <row r="1504" ht="15.75" customHeight="1">
      <c r="A1504" s="408" t="s">
        <v>334</v>
      </c>
      <c r="B1504" s="408" t="s">
        <v>335</v>
      </c>
      <c r="C1504" s="632">
        <v>44177.0</v>
      </c>
      <c r="D1504" s="408">
        <v>0.39</v>
      </c>
      <c r="E1504" s="408">
        <v>62.0</v>
      </c>
      <c r="G1504" s="408">
        <v>41.0</v>
      </c>
      <c r="H1504" s="631">
        <f t="shared" si="62"/>
        <v>16.66666667</v>
      </c>
      <c r="I1504" s="631"/>
      <c r="J1504" s="631">
        <f t="shared" si="474"/>
        <v>5</v>
      </c>
    </row>
    <row r="1505" ht="15.75" customHeight="1">
      <c r="A1505" s="408" t="s">
        <v>334</v>
      </c>
      <c r="B1505" s="408" t="s">
        <v>335</v>
      </c>
      <c r="C1505" s="632">
        <v>44178.0</v>
      </c>
      <c r="D1505" s="408">
        <v>0.0</v>
      </c>
      <c r="E1505" s="408">
        <v>58.0</v>
      </c>
      <c r="G1505" s="408">
        <v>45.0</v>
      </c>
      <c r="H1505" s="631">
        <f t="shared" si="62"/>
        <v>14.44444444</v>
      </c>
      <c r="I1505" s="631"/>
      <c r="J1505" s="631">
        <f t="shared" si="474"/>
        <v>7.222222222</v>
      </c>
    </row>
    <row r="1506" ht="15.75" customHeight="1">
      <c r="A1506" s="408" t="s">
        <v>334</v>
      </c>
      <c r="B1506" s="408" t="s">
        <v>335</v>
      </c>
      <c r="C1506" s="632">
        <v>44179.0</v>
      </c>
      <c r="E1506" s="408">
        <v>60.0</v>
      </c>
      <c r="G1506" s="408">
        <v>42.0</v>
      </c>
      <c r="H1506" s="631">
        <f t="shared" si="62"/>
        <v>15.55555556</v>
      </c>
      <c r="I1506" s="631"/>
      <c r="J1506" s="631">
        <f t="shared" si="474"/>
        <v>5.555555556</v>
      </c>
    </row>
    <row r="1507" ht="15.75" customHeight="1">
      <c r="A1507" s="408" t="s">
        <v>334</v>
      </c>
      <c r="B1507" s="408" t="s">
        <v>335</v>
      </c>
      <c r="C1507" s="632">
        <v>44180.0</v>
      </c>
      <c r="E1507" s="408">
        <v>62.0</v>
      </c>
      <c r="H1507" s="631">
        <f t="shared" si="62"/>
        <v>16.66666667</v>
      </c>
      <c r="I1507" s="631"/>
      <c r="J1507" s="631"/>
    </row>
    <row r="1508" ht="15.75" customHeight="1">
      <c r="A1508" s="408" t="s">
        <v>334</v>
      </c>
      <c r="B1508" s="408" t="s">
        <v>335</v>
      </c>
      <c r="C1508" s="632">
        <v>44181.0</v>
      </c>
      <c r="E1508" s="408">
        <v>59.0</v>
      </c>
      <c r="H1508" s="631">
        <f t="shared" si="62"/>
        <v>15</v>
      </c>
      <c r="I1508" s="631"/>
      <c r="J1508" s="631"/>
    </row>
    <row r="1509" ht="15.75" customHeight="1">
      <c r="A1509" s="408" t="s">
        <v>334</v>
      </c>
      <c r="B1509" s="408" t="s">
        <v>335</v>
      </c>
      <c r="C1509" s="632">
        <v>44182.0</v>
      </c>
      <c r="E1509" s="408">
        <v>62.0</v>
      </c>
      <c r="G1509" s="408">
        <v>44.0</v>
      </c>
      <c r="H1509" s="631">
        <f t="shared" si="62"/>
        <v>16.66666667</v>
      </c>
      <c r="I1509" s="631"/>
      <c r="J1509" s="631">
        <f t="shared" ref="J1509:J1516" si="475">(G1509-32)*5/9</f>
        <v>6.666666667</v>
      </c>
    </row>
    <row r="1510" ht="15.75" customHeight="1">
      <c r="A1510" s="408" t="s">
        <v>334</v>
      </c>
      <c r="B1510" s="408" t="s">
        <v>335</v>
      </c>
      <c r="C1510" s="632">
        <v>44183.0</v>
      </c>
      <c r="E1510" s="408">
        <v>61.0</v>
      </c>
      <c r="G1510" s="408">
        <v>49.0</v>
      </c>
      <c r="H1510" s="631">
        <f t="shared" si="62"/>
        <v>16.11111111</v>
      </c>
      <c r="I1510" s="631"/>
      <c r="J1510" s="631">
        <f t="shared" si="475"/>
        <v>9.444444444</v>
      </c>
    </row>
    <row r="1511" ht="15.75" customHeight="1">
      <c r="A1511" s="408" t="s">
        <v>334</v>
      </c>
      <c r="B1511" s="408" t="s">
        <v>335</v>
      </c>
      <c r="C1511" s="632">
        <v>44184.0</v>
      </c>
      <c r="E1511" s="408">
        <v>62.0</v>
      </c>
      <c r="G1511" s="408">
        <v>47.0</v>
      </c>
      <c r="H1511" s="631">
        <f t="shared" si="62"/>
        <v>16.66666667</v>
      </c>
      <c r="I1511" s="631"/>
      <c r="J1511" s="631">
        <f t="shared" si="475"/>
        <v>8.333333333</v>
      </c>
    </row>
    <row r="1512" ht="15.75" customHeight="1">
      <c r="A1512" s="408" t="s">
        <v>334</v>
      </c>
      <c r="B1512" s="408" t="s">
        <v>335</v>
      </c>
      <c r="C1512" s="632">
        <v>44185.0</v>
      </c>
      <c r="E1512" s="408">
        <v>60.0</v>
      </c>
      <c r="G1512" s="408">
        <v>44.0</v>
      </c>
      <c r="H1512" s="631">
        <f t="shared" si="62"/>
        <v>15.55555556</v>
      </c>
      <c r="I1512" s="631"/>
      <c r="J1512" s="631">
        <f t="shared" si="475"/>
        <v>6.666666667</v>
      </c>
    </row>
    <row r="1513" ht="15.75" customHeight="1">
      <c r="A1513" s="408" t="s">
        <v>334</v>
      </c>
      <c r="B1513" s="408" t="s">
        <v>335</v>
      </c>
      <c r="C1513" s="632">
        <v>44186.0</v>
      </c>
      <c r="E1513" s="408">
        <v>59.0</v>
      </c>
      <c r="G1513" s="408">
        <v>46.0</v>
      </c>
      <c r="H1513" s="631">
        <f t="shared" si="62"/>
        <v>15</v>
      </c>
      <c r="I1513" s="631"/>
      <c r="J1513" s="631">
        <f t="shared" si="475"/>
        <v>7.777777778</v>
      </c>
    </row>
    <row r="1514" ht="15.75" customHeight="1">
      <c r="A1514" s="408" t="s">
        <v>334</v>
      </c>
      <c r="B1514" s="408" t="s">
        <v>335</v>
      </c>
      <c r="C1514" s="632">
        <v>44187.0</v>
      </c>
      <c r="D1514" s="408">
        <v>0.2</v>
      </c>
      <c r="E1514" s="408">
        <v>51.0</v>
      </c>
      <c r="G1514" s="408">
        <v>46.0</v>
      </c>
      <c r="H1514" s="631">
        <f t="shared" si="62"/>
        <v>10.55555556</v>
      </c>
      <c r="I1514" s="631"/>
      <c r="J1514" s="631">
        <f t="shared" si="475"/>
        <v>7.777777778</v>
      </c>
    </row>
    <row r="1515" ht="15.75" customHeight="1">
      <c r="A1515" s="408" t="s">
        <v>334</v>
      </c>
      <c r="B1515" s="408" t="s">
        <v>335</v>
      </c>
      <c r="C1515" s="632">
        <v>44188.0</v>
      </c>
      <c r="D1515" s="408">
        <v>0.31</v>
      </c>
      <c r="E1515" s="408">
        <v>59.0</v>
      </c>
      <c r="G1515" s="408">
        <v>47.0</v>
      </c>
      <c r="H1515" s="631">
        <f t="shared" si="62"/>
        <v>15</v>
      </c>
      <c r="I1515" s="631"/>
      <c r="J1515" s="631">
        <f t="shared" si="475"/>
        <v>8.333333333</v>
      </c>
    </row>
    <row r="1516" ht="15.75" customHeight="1">
      <c r="A1516" s="408" t="s">
        <v>334</v>
      </c>
      <c r="B1516" s="408" t="s">
        <v>335</v>
      </c>
      <c r="C1516" s="632">
        <v>44189.0</v>
      </c>
      <c r="D1516" s="408">
        <v>0.0</v>
      </c>
      <c r="E1516" s="408">
        <v>59.0</v>
      </c>
      <c r="G1516" s="408">
        <v>51.0</v>
      </c>
      <c r="H1516" s="631">
        <f t="shared" si="62"/>
        <v>15</v>
      </c>
      <c r="I1516" s="631"/>
      <c r="J1516" s="631">
        <f t="shared" si="475"/>
        <v>10.55555556</v>
      </c>
    </row>
    <row r="1517" ht="15.75" customHeight="1">
      <c r="A1517" s="408" t="s">
        <v>334</v>
      </c>
      <c r="B1517" s="408" t="s">
        <v>335</v>
      </c>
      <c r="C1517" s="632">
        <v>44190.0</v>
      </c>
      <c r="E1517" s="408">
        <v>58.0</v>
      </c>
      <c r="H1517" s="631">
        <f t="shared" si="62"/>
        <v>14.44444444</v>
      </c>
      <c r="I1517" s="631"/>
      <c r="J1517" s="631"/>
    </row>
    <row r="1518" ht="15.75" customHeight="1">
      <c r="A1518" s="408" t="s">
        <v>334</v>
      </c>
      <c r="B1518" s="408" t="s">
        <v>335</v>
      </c>
      <c r="C1518" s="632">
        <v>44191.0</v>
      </c>
      <c r="E1518" s="408">
        <v>58.0</v>
      </c>
      <c r="H1518" s="631">
        <f t="shared" si="62"/>
        <v>14.44444444</v>
      </c>
      <c r="I1518" s="631"/>
      <c r="J1518" s="631"/>
    </row>
    <row r="1519" ht="15.75" customHeight="1">
      <c r="A1519" s="408" t="s">
        <v>334</v>
      </c>
      <c r="B1519" s="408" t="s">
        <v>335</v>
      </c>
      <c r="C1519" s="632">
        <v>44192.0</v>
      </c>
      <c r="E1519" s="408">
        <v>57.0</v>
      </c>
      <c r="G1519" s="408">
        <v>46.0</v>
      </c>
      <c r="H1519" s="631">
        <f t="shared" si="62"/>
        <v>13.88888889</v>
      </c>
      <c r="I1519" s="631"/>
      <c r="J1519" s="631">
        <f t="shared" ref="J1519:J1524" si="476">(G1519-32)*5/9</f>
        <v>7.777777778</v>
      </c>
    </row>
    <row r="1520" ht="15.75" customHeight="1">
      <c r="A1520" s="408" t="s">
        <v>334</v>
      </c>
      <c r="B1520" s="408" t="s">
        <v>335</v>
      </c>
      <c r="C1520" s="632">
        <v>44193.0</v>
      </c>
      <c r="E1520" s="408">
        <v>54.0</v>
      </c>
      <c r="G1520" s="408">
        <v>48.0</v>
      </c>
      <c r="H1520" s="631">
        <f t="shared" si="62"/>
        <v>12.22222222</v>
      </c>
      <c r="I1520" s="631"/>
      <c r="J1520" s="631">
        <f t="shared" si="476"/>
        <v>8.888888889</v>
      </c>
    </row>
    <row r="1521" ht="15.75" customHeight="1">
      <c r="A1521" s="408" t="s">
        <v>334</v>
      </c>
      <c r="B1521" s="408" t="s">
        <v>335</v>
      </c>
      <c r="C1521" s="632">
        <v>44194.0</v>
      </c>
      <c r="D1521" s="408">
        <v>0.01</v>
      </c>
      <c r="E1521" s="408">
        <v>57.0</v>
      </c>
      <c r="G1521" s="408">
        <v>48.0</v>
      </c>
      <c r="H1521" s="631">
        <f t="shared" si="62"/>
        <v>13.88888889</v>
      </c>
      <c r="I1521" s="631"/>
      <c r="J1521" s="631">
        <f t="shared" si="476"/>
        <v>8.888888889</v>
      </c>
    </row>
    <row r="1522" ht="15.75" customHeight="1">
      <c r="A1522" s="408" t="s">
        <v>334</v>
      </c>
      <c r="B1522" s="408" t="s">
        <v>335</v>
      </c>
      <c r="C1522" s="632">
        <v>44195.0</v>
      </c>
      <c r="D1522" s="408">
        <v>0.01</v>
      </c>
      <c r="E1522" s="408">
        <v>58.0</v>
      </c>
      <c r="G1522" s="408">
        <v>49.0</v>
      </c>
      <c r="H1522" s="631">
        <f t="shared" si="62"/>
        <v>14.44444444</v>
      </c>
      <c r="I1522" s="631"/>
      <c r="J1522" s="631">
        <f t="shared" si="476"/>
        <v>9.444444444</v>
      </c>
    </row>
    <row r="1523" ht="15.75" customHeight="1">
      <c r="A1523" s="408" t="s">
        <v>334</v>
      </c>
      <c r="B1523" s="408" t="s">
        <v>335</v>
      </c>
      <c r="C1523" s="632">
        <v>44196.0</v>
      </c>
      <c r="D1523" s="408">
        <v>0.12</v>
      </c>
      <c r="E1523" s="408">
        <v>56.0</v>
      </c>
      <c r="G1523" s="408">
        <v>48.0</v>
      </c>
      <c r="H1523" s="631">
        <f t="shared" si="62"/>
        <v>13.33333333</v>
      </c>
      <c r="I1523" s="631"/>
      <c r="J1523" s="631">
        <f t="shared" si="476"/>
        <v>8.888888889</v>
      </c>
    </row>
    <row r="1524" ht="15.75" customHeight="1">
      <c r="A1524" s="408" t="s">
        <v>334</v>
      </c>
      <c r="B1524" s="408" t="s">
        <v>335</v>
      </c>
      <c r="C1524" s="632">
        <v>44197.0</v>
      </c>
      <c r="D1524" s="408">
        <v>0.01</v>
      </c>
      <c r="E1524" s="408">
        <v>60.0</v>
      </c>
      <c r="G1524" s="408">
        <v>48.0</v>
      </c>
      <c r="H1524" s="631">
        <f t="shared" si="62"/>
        <v>15.55555556</v>
      </c>
      <c r="I1524" s="631"/>
      <c r="J1524" s="631">
        <f t="shared" si="476"/>
        <v>8.888888889</v>
      </c>
    </row>
    <row r="1525" ht="15.75" customHeight="1">
      <c r="A1525" s="408" t="s">
        <v>334</v>
      </c>
      <c r="B1525" s="408" t="s">
        <v>335</v>
      </c>
      <c r="C1525" s="632">
        <v>44198.0</v>
      </c>
      <c r="D1525" s="408">
        <v>0.08</v>
      </c>
      <c r="E1525" s="408">
        <v>57.0</v>
      </c>
      <c r="F1525" s="408">
        <v>70.0</v>
      </c>
      <c r="G1525" s="408">
        <v>49.0</v>
      </c>
      <c r="H1525" s="631">
        <f t="shared" si="62"/>
        <v>13.88888889</v>
      </c>
      <c r="I1525" s="631">
        <f t="shared" ref="I1525:J1525" si="477">(F1525-32)*5/9</f>
        <v>21.11111111</v>
      </c>
      <c r="J1525" s="631">
        <f t="shared" si="477"/>
        <v>9.444444444</v>
      </c>
    </row>
    <row r="1526" ht="15.75" customHeight="1">
      <c r="A1526" s="408" t="s">
        <v>334</v>
      </c>
      <c r="B1526" s="408" t="s">
        <v>335</v>
      </c>
      <c r="C1526" s="632">
        <v>44199.0</v>
      </c>
      <c r="D1526" s="408">
        <v>0.02</v>
      </c>
      <c r="E1526" s="408">
        <v>57.0</v>
      </c>
      <c r="G1526" s="408">
        <v>49.0</v>
      </c>
      <c r="H1526" s="631">
        <f t="shared" si="62"/>
        <v>13.88888889</v>
      </c>
      <c r="I1526" s="631"/>
      <c r="J1526" s="631">
        <f t="shared" ref="J1526:J1528" si="478">(G1526-32)*5/9</f>
        <v>9.444444444</v>
      </c>
    </row>
    <row r="1527" ht="15.75" customHeight="1">
      <c r="A1527" s="408" t="s">
        <v>334</v>
      </c>
      <c r="B1527" s="408" t="s">
        <v>335</v>
      </c>
      <c r="C1527" s="632">
        <v>44200.0</v>
      </c>
      <c r="D1527" s="408">
        <v>0.0</v>
      </c>
      <c r="E1527" s="408">
        <v>60.0</v>
      </c>
      <c r="G1527" s="408">
        <v>47.0</v>
      </c>
      <c r="H1527" s="631">
        <f t="shared" si="62"/>
        <v>15.55555556</v>
      </c>
      <c r="I1527" s="631"/>
      <c r="J1527" s="631">
        <f t="shared" si="478"/>
        <v>8.333333333</v>
      </c>
    </row>
    <row r="1528" ht="15.75" customHeight="1">
      <c r="A1528" s="408" t="s">
        <v>334</v>
      </c>
      <c r="B1528" s="408" t="s">
        <v>335</v>
      </c>
      <c r="C1528" s="632">
        <v>44201.0</v>
      </c>
      <c r="D1528" s="408">
        <v>0.94</v>
      </c>
      <c r="E1528" s="408">
        <v>58.0</v>
      </c>
      <c r="G1528" s="408">
        <v>45.0</v>
      </c>
      <c r="H1528" s="631">
        <f t="shared" si="62"/>
        <v>14.44444444</v>
      </c>
      <c r="I1528" s="631"/>
      <c r="J1528" s="631">
        <f t="shared" si="478"/>
        <v>7.222222222</v>
      </c>
    </row>
    <row r="1529" ht="15.75" customHeight="1">
      <c r="A1529" s="408" t="s">
        <v>334</v>
      </c>
      <c r="B1529" s="408" t="s">
        <v>335</v>
      </c>
      <c r="C1529" s="632">
        <v>44202.0</v>
      </c>
      <c r="D1529" s="408">
        <v>0.04</v>
      </c>
      <c r="E1529" s="408">
        <v>56.0</v>
      </c>
      <c r="F1529" s="408">
        <v>69.0</v>
      </c>
      <c r="G1529" s="408">
        <v>47.0</v>
      </c>
      <c r="H1529" s="631">
        <f t="shared" si="62"/>
        <v>13.33333333</v>
      </c>
      <c r="I1529" s="631">
        <f t="shared" ref="I1529:J1529" si="479">(F1529-32)*5/9</f>
        <v>20.55555556</v>
      </c>
      <c r="J1529" s="631">
        <f t="shared" si="479"/>
        <v>8.333333333</v>
      </c>
    </row>
    <row r="1530" ht="15.75" customHeight="1">
      <c r="A1530" s="408" t="s">
        <v>334</v>
      </c>
      <c r="B1530" s="408" t="s">
        <v>335</v>
      </c>
      <c r="C1530" s="632">
        <v>44203.0</v>
      </c>
      <c r="D1530" s="408">
        <v>0.24</v>
      </c>
      <c r="E1530" s="408">
        <v>53.0</v>
      </c>
      <c r="F1530" s="408">
        <v>63.0</v>
      </c>
      <c r="H1530" s="631">
        <f t="shared" si="62"/>
        <v>11.66666667</v>
      </c>
      <c r="I1530" s="631">
        <f>(F1530-32)*5/9</f>
        <v>17.22222222</v>
      </c>
      <c r="J1530" s="631"/>
    </row>
    <row r="1531" ht="15.75" customHeight="1">
      <c r="A1531" s="408" t="s">
        <v>334</v>
      </c>
      <c r="B1531" s="408" t="s">
        <v>335</v>
      </c>
      <c r="C1531" s="632">
        <v>44204.0</v>
      </c>
      <c r="D1531" s="408">
        <v>0.01</v>
      </c>
      <c r="E1531" s="408">
        <v>58.0</v>
      </c>
      <c r="G1531" s="408">
        <v>44.0</v>
      </c>
      <c r="H1531" s="631">
        <f t="shared" si="62"/>
        <v>14.44444444</v>
      </c>
      <c r="I1531" s="631"/>
      <c r="J1531" s="631">
        <f t="shared" ref="J1531:J1536" si="480">(G1531-32)*5/9</f>
        <v>6.666666667</v>
      </c>
    </row>
    <row r="1532" ht="15.75" customHeight="1">
      <c r="A1532" s="408" t="s">
        <v>334</v>
      </c>
      <c r="B1532" s="408" t="s">
        <v>335</v>
      </c>
      <c r="C1532" s="632">
        <v>44205.0</v>
      </c>
      <c r="D1532" s="408">
        <v>0.0</v>
      </c>
      <c r="E1532" s="408">
        <v>58.0</v>
      </c>
      <c r="G1532" s="408">
        <v>48.0</v>
      </c>
      <c r="H1532" s="631">
        <f t="shared" si="62"/>
        <v>14.44444444</v>
      </c>
      <c r="I1532" s="631"/>
      <c r="J1532" s="631">
        <f t="shared" si="480"/>
        <v>8.888888889</v>
      </c>
    </row>
    <row r="1533" ht="15.75" customHeight="1">
      <c r="A1533" s="408" t="s">
        <v>334</v>
      </c>
      <c r="B1533" s="408" t="s">
        <v>335</v>
      </c>
      <c r="C1533" s="632">
        <v>44206.0</v>
      </c>
      <c r="D1533" s="408">
        <v>0.03</v>
      </c>
      <c r="E1533" s="408">
        <v>60.0</v>
      </c>
      <c r="G1533" s="408">
        <v>48.0</v>
      </c>
      <c r="H1533" s="631">
        <f t="shared" si="62"/>
        <v>15.55555556</v>
      </c>
      <c r="I1533" s="631"/>
      <c r="J1533" s="631">
        <f t="shared" si="480"/>
        <v>8.888888889</v>
      </c>
    </row>
    <row r="1534" ht="15.75" customHeight="1">
      <c r="A1534" s="408" t="s">
        <v>334</v>
      </c>
      <c r="B1534" s="408" t="s">
        <v>335</v>
      </c>
      <c r="C1534" s="632">
        <v>44207.0</v>
      </c>
      <c r="D1534" s="408">
        <v>0.0</v>
      </c>
      <c r="E1534" s="408">
        <v>60.0</v>
      </c>
      <c r="G1534" s="408">
        <v>47.0</v>
      </c>
      <c r="H1534" s="631">
        <f t="shared" si="62"/>
        <v>15.55555556</v>
      </c>
      <c r="I1534" s="631"/>
      <c r="J1534" s="631">
        <f t="shared" si="480"/>
        <v>8.333333333</v>
      </c>
    </row>
    <row r="1535" ht="15.75" customHeight="1">
      <c r="A1535" s="408" t="s">
        <v>334</v>
      </c>
      <c r="B1535" s="408" t="s">
        <v>335</v>
      </c>
      <c r="C1535" s="632">
        <v>44208.0</v>
      </c>
      <c r="D1535" s="408">
        <v>0.2</v>
      </c>
      <c r="E1535" s="408">
        <v>59.0</v>
      </c>
      <c r="G1535" s="408">
        <v>45.0</v>
      </c>
      <c r="H1535" s="631">
        <f t="shared" si="62"/>
        <v>15</v>
      </c>
      <c r="I1535" s="631"/>
      <c r="J1535" s="631">
        <f t="shared" si="480"/>
        <v>7.222222222</v>
      </c>
    </row>
    <row r="1536" ht="15.75" customHeight="1">
      <c r="A1536" s="408" t="s">
        <v>334</v>
      </c>
      <c r="B1536" s="408" t="s">
        <v>335</v>
      </c>
      <c r="C1536" s="632">
        <v>44209.0</v>
      </c>
      <c r="D1536" s="408">
        <v>0.0</v>
      </c>
      <c r="E1536" s="408">
        <v>60.0</v>
      </c>
      <c r="G1536" s="408">
        <v>47.0</v>
      </c>
      <c r="H1536" s="631">
        <f t="shared" si="62"/>
        <v>15.55555556</v>
      </c>
      <c r="I1536" s="631"/>
      <c r="J1536" s="631">
        <f t="shared" si="480"/>
        <v>8.333333333</v>
      </c>
    </row>
    <row r="1537" ht="15.75" customHeight="1">
      <c r="A1537" s="408" t="s">
        <v>334</v>
      </c>
      <c r="B1537" s="408" t="s">
        <v>335</v>
      </c>
      <c r="C1537" s="632">
        <v>44210.0</v>
      </c>
      <c r="E1537" s="408">
        <v>55.0</v>
      </c>
      <c r="H1537" s="631">
        <f t="shared" si="62"/>
        <v>12.77777778</v>
      </c>
      <c r="I1537" s="631"/>
      <c r="J1537" s="631"/>
    </row>
    <row r="1538" ht="15.75" customHeight="1">
      <c r="A1538" s="408" t="s">
        <v>334</v>
      </c>
      <c r="B1538" s="408" t="s">
        <v>335</v>
      </c>
      <c r="C1538" s="632">
        <v>44211.0</v>
      </c>
      <c r="D1538" s="408">
        <v>0.01</v>
      </c>
      <c r="E1538" s="408">
        <v>59.0</v>
      </c>
      <c r="H1538" s="631">
        <f t="shared" si="62"/>
        <v>15</v>
      </c>
      <c r="I1538" s="631"/>
      <c r="J1538" s="631"/>
    </row>
    <row r="1539" ht="15.75" customHeight="1">
      <c r="A1539" s="408" t="s">
        <v>334</v>
      </c>
      <c r="B1539" s="408" t="s">
        <v>335</v>
      </c>
      <c r="C1539" s="632">
        <v>44212.0</v>
      </c>
      <c r="D1539" s="408">
        <v>1.57</v>
      </c>
      <c r="E1539" s="408">
        <v>56.0</v>
      </c>
      <c r="G1539" s="408">
        <v>44.0</v>
      </c>
      <c r="H1539" s="631">
        <f t="shared" si="62"/>
        <v>13.33333333</v>
      </c>
      <c r="I1539" s="631"/>
      <c r="J1539" s="631">
        <f t="shared" ref="J1539:J1540" si="481">(G1539-32)*5/9</f>
        <v>6.666666667</v>
      </c>
    </row>
    <row r="1540" ht="15.75" customHeight="1">
      <c r="A1540" s="408" t="s">
        <v>334</v>
      </c>
      <c r="B1540" s="408" t="s">
        <v>335</v>
      </c>
      <c r="C1540" s="632">
        <v>44213.0</v>
      </c>
      <c r="D1540" s="408">
        <v>0.24</v>
      </c>
      <c r="E1540" s="408">
        <v>56.0</v>
      </c>
      <c r="G1540" s="408">
        <v>45.0</v>
      </c>
      <c r="H1540" s="631">
        <f t="shared" si="62"/>
        <v>13.33333333</v>
      </c>
      <c r="I1540" s="631"/>
      <c r="J1540" s="631">
        <f t="shared" si="481"/>
        <v>7.222222222</v>
      </c>
    </row>
    <row r="1541" ht="15.75" customHeight="1">
      <c r="A1541" s="408" t="s">
        <v>334</v>
      </c>
      <c r="B1541" s="408" t="s">
        <v>335</v>
      </c>
      <c r="C1541" s="632">
        <v>44214.0</v>
      </c>
      <c r="D1541" s="408">
        <v>0.24</v>
      </c>
      <c r="E1541" s="408">
        <v>55.0</v>
      </c>
      <c r="F1541" s="408">
        <v>63.0</v>
      </c>
      <c r="G1541" s="408">
        <v>50.0</v>
      </c>
      <c r="H1541" s="631">
        <f t="shared" si="62"/>
        <v>12.77777778</v>
      </c>
      <c r="I1541" s="631">
        <f t="shared" ref="I1541:J1541" si="482">(F1541-32)*5/9</f>
        <v>17.22222222</v>
      </c>
      <c r="J1541" s="631">
        <f t="shared" si="482"/>
        <v>10</v>
      </c>
    </row>
    <row r="1542" ht="15.75" customHeight="1">
      <c r="A1542" s="408" t="s">
        <v>334</v>
      </c>
      <c r="B1542" s="408" t="s">
        <v>335</v>
      </c>
      <c r="C1542" s="632">
        <v>44215.0</v>
      </c>
      <c r="D1542" s="408">
        <v>2.76</v>
      </c>
      <c r="E1542" s="408">
        <v>58.0</v>
      </c>
      <c r="G1542" s="408">
        <v>48.0</v>
      </c>
      <c r="H1542" s="631">
        <f t="shared" si="62"/>
        <v>14.44444444</v>
      </c>
      <c r="I1542" s="631"/>
      <c r="J1542" s="631">
        <f t="shared" ref="J1542:J1543" si="483">(G1542-32)*5/9</f>
        <v>8.888888889</v>
      </c>
    </row>
    <row r="1543" ht="15.75" customHeight="1">
      <c r="A1543" s="408" t="s">
        <v>334</v>
      </c>
      <c r="B1543" s="408" t="s">
        <v>335</v>
      </c>
      <c r="C1543" s="632">
        <v>44216.0</v>
      </c>
      <c r="D1543" s="408">
        <v>0.39</v>
      </c>
      <c r="E1543" s="408">
        <v>57.0</v>
      </c>
      <c r="G1543" s="408">
        <v>48.0</v>
      </c>
      <c r="H1543" s="631">
        <f t="shared" si="62"/>
        <v>13.88888889</v>
      </c>
      <c r="I1543" s="631"/>
      <c r="J1543" s="631">
        <f t="shared" si="483"/>
        <v>8.888888889</v>
      </c>
    </row>
    <row r="1544" ht="15.75" customHeight="1">
      <c r="A1544" s="408" t="s">
        <v>334</v>
      </c>
      <c r="B1544" s="408" t="s">
        <v>335</v>
      </c>
      <c r="C1544" s="632">
        <v>44217.0</v>
      </c>
      <c r="D1544" s="408">
        <v>0.12</v>
      </c>
      <c r="E1544" s="408">
        <v>54.0</v>
      </c>
      <c r="F1544" s="408">
        <v>63.0</v>
      </c>
      <c r="G1544" s="408">
        <v>47.0</v>
      </c>
      <c r="H1544" s="631">
        <f t="shared" si="62"/>
        <v>12.22222222</v>
      </c>
      <c r="I1544" s="631">
        <f t="shared" ref="I1544:J1544" si="484">(F1544-32)*5/9</f>
        <v>17.22222222</v>
      </c>
      <c r="J1544" s="631">
        <f t="shared" si="484"/>
        <v>8.333333333</v>
      </c>
    </row>
    <row r="1545" ht="15.75" customHeight="1">
      <c r="A1545" s="408" t="s">
        <v>334</v>
      </c>
      <c r="B1545" s="408" t="s">
        <v>335</v>
      </c>
      <c r="C1545" s="632">
        <v>44218.0</v>
      </c>
      <c r="D1545" s="408">
        <v>0.2</v>
      </c>
      <c r="E1545" s="408">
        <v>57.0</v>
      </c>
      <c r="G1545" s="408">
        <v>47.0</v>
      </c>
      <c r="H1545" s="631">
        <f t="shared" si="62"/>
        <v>13.88888889</v>
      </c>
      <c r="I1545" s="631"/>
      <c r="J1545" s="631">
        <f t="shared" ref="J1545:J1547" si="485">(G1545-32)*5/9</f>
        <v>8.333333333</v>
      </c>
    </row>
    <row r="1546" ht="15.75" customHeight="1">
      <c r="A1546" s="408" t="s">
        <v>334</v>
      </c>
      <c r="B1546" s="408" t="s">
        <v>335</v>
      </c>
      <c r="C1546" s="632">
        <v>44219.0</v>
      </c>
      <c r="D1546" s="408">
        <v>0.0</v>
      </c>
      <c r="E1546" s="408">
        <v>59.0</v>
      </c>
      <c r="G1546" s="408">
        <v>45.0</v>
      </c>
      <c r="H1546" s="631">
        <f t="shared" si="62"/>
        <v>15</v>
      </c>
      <c r="I1546" s="631"/>
      <c r="J1546" s="631">
        <f t="shared" si="485"/>
        <v>7.222222222</v>
      </c>
    </row>
    <row r="1547" ht="15.75" customHeight="1">
      <c r="A1547" s="408" t="s">
        <v>334</v>
      </c>
      <c r="B1547" s="408" t="s">
        <v>335</v>
      </c>
      <c r="C1547" s="632">
        <v>44220.0</v>
      </c>
      <c r="E1547" s="408">
        <v>56.0</v>
      </c>
      <c r="G1547" s="408">
        <v>47.0</v>
      </c>
      <c r="H1547" s="631">
        <f t="shared" si="62"/>
        <v>13.33333333</v>
      </c>
      <c r="I1547" s="631"/>
      <c r="J1547" s="631">
        <f t="shared" si="485"/>
        <v>8.333333333</v>
      </c>
    </row>
    <row r="1548" ht="15.75" customHeight="1">
      <c r="A1548" s="408" t="s">
        <v>334</v>
      </c>
      <c r="B1548" s="408" t="s">
        <v>335</v>
      </c>
      <c r="C1548" s="632">
        <v>44221.0</v>
      </c>
      <c r="E1548" s="408">
        <v>59.0</v>
      </c>
      <c r="H1548" s="631">
        <f t="shared" si="62"/>
        <v>15</v>
      </c>
      <c r="I1548" s="631"/>
      <c r="J1548" s="631"/>
    </row>
    <row r="1549" ht="15.75" customHeight="1">
      <c r="A1549" s="408" t="s">
        <v>334</v>
      </c>
      <c r="B1549" s="408" t="s">
        <v>335</v>
      </c>
      <c r="C1549" s="632">
        <v>44222.0</v>
      </c>
      <c r="E1549" s="408">
        <v>58.0</v>
      </c>
      <c r="G1549" s="408">
        <v>48.0</v>
      </c>
      <c r="H1549" s="631">
        <f t="shared" si="62"/>
        <v>14.44444444</v>
      </c>
      <c r="I1549" s="631"/>
      <c r="J1549" s="631">
        <f t="shared" ref="J1549:J1552" si="486">(G1549-32)*5/9</f>
        <v>8.888888889</v>
      </c>
    </row>
    <row r="1550" ht="15.75" customHeight="1">
      <c r="A1550" s="408" t="s">
        <v>334</v>
      </c>
      <c r="B1550" s="408" t="s">
        <v>335</v>
      </c>
      <c r="C1550" s="632">
        <v>44223.0</v>
      </c>
      <c r="D1550" s="408">
        <v>0.08</v>
      </c>
      <c r="E1550" s="408">
        <v>62.0</v>
      </c>
      <c r="G1550" s="408">
        <v>45.0</v>
      </c>
      <c r="H1550" s="631">
        <f t="shared" si="62"/>
        <v>16.66666667</v>
      </c>
      <c r="I1550" s="631"/>
      <c r="J1550" s="631">
        <f t="shared" si="486"/>
        <v>7.222222222</v>
      </c>
    </row>
    <row r="1551" ht="15.75" customHeight="1">
      <c r="A1551" s="408" t="s">
        <v>334</v>
      </c>
      <c r="B1551" s="408" t="s">
        <v>335</v>
      </c>
      <c r="C1551" s="632">
        <v>44224.0</v>
      </c>
      <c r="D1551" s="408">
        <v>0.0</v>
      </c>
      <c r="E1551" s="408">
        <v>60.0</v>
      </c>
      <c r="G1551" s="408">
        <v>46.0</v>
      </c>
      <c r="H1551" s="631">
        <f t="shared" si="62"/>
        <v>15.55555556</v>
      </c>
      <c r="I1551" s="631"/>
      <c r="J1551" s="631">
        <f t="shared" si="486"/>
        <v>7.777777778</v>
      </c>
    </row>
    <row r="1552" ht="15.75" customHeight="1">
      <c r="A1552" s="408" t="s">
        <v>334</v>
      </c>
      <c r="B1552" s="408" t="s">
        <v>335</v>
      </c>
      <c r="C1552" s="632">
        <v>44225.0</v>
      </c>
      <c r="E1552" s="408">
        <v>62.0</v>
      </c>
      <c r="G1552" s="408">
        <v>48.0</v>
      </c>
      <c r="H1552" s="631">
        <f t="shared" si="62"/>
        <v>16.66666667</v>
      </c>
      <c r="I1552" s="631"/>
      <c r="J1552" s="631">
        <f t="shared" si="486"/>
        <v>8.888888889</v>
      </c>
    </row>
    <row r="1553" ht="15.75" customHeight="1">
      <c r="A1553" s="408" t="s">
        <v>334</v>
      </c>
      <c r="B1553" s="408" t="s">
        <v>335</v>
      </c>
      <c r="C1553" s="632">
        <v>44226.0</v>
      </c>
      <c r="E1553" s="408">
        <v>56.0</v>
      </c>
      <c r="F1553" s="408">
        <v>72.0</v>
      </c>
      <c r="G1553" s="408">
        <v>48.0</v>
      </c>
      <c r="H1553" s="631">
        <f t="shared" si="62"/>
        <v>13.33333333</v>
      </c>
      <c r="I1553" s="631">
        <f t="shared" ref="I1553:J1553" si="487">(F1553-32)*5/9</f>
        <v>22.22222222</v>
      </c>
      <c r="J1553" s="631">
        <f t="shared" si="487"/>
        <v>8.888888889</v>
      </c>
    </row>
    <row r="1554" ht="15.75" customHeight="1">
      <c r="A1554" s="408" t="s">
        <v>334</v>
      </c>
      <c r="B1554" s="408" t="s">
        <v>335</v>
      </c>
      <c r="C1554" s="632">
        <v>44227.0</v>
      </c>
      <c r="E1554" s="408">
        <v>59.0</v>
      </c>
      <c r="G1554" s="408">
        <v>49.0</v>
      </c>
      <c r="H1554" s="631">
        <f t="shared" si="62"/>
        <v>15</v>
      </c>
      <c r="I1554" s="631"/>
      <c r="J1554" s="631">
        <f t="shared" ref="J1554:J1556" si="488">(G1554-32)*5/9</f>
        <v>9.444444444</v>
      </c>
    </row>
    <row r="1555" ht="15.75" customHeight="1">
      <c r="A1555" s="408" t="s">
        <v>334</v>
      </c>
      <c r="B1555" s="408" t="s">
        <v>335</v>
      </c>
      <c r="C1555" s="632">
        <v>44228.0</v>
      </c>
      <c r="E1555" s="408">
        <v>60.0</v>
      </c>
      <c r="G1555" s="408">
        <v>43.0</v>
      </c>
      <c r="H1555" s="631">
        <f t="shared" si="62"/>
        <v>15.55555556</v>
      </c>
      <c r="I1555" s="631"/>
      <c r="J1555" s="631">
        <f t="shared" si="488"/>
        <v>6.111111111</v>
      </c>
    </row>
    <row r="1556" ht="15.75" customHeight="1">
      <c r="A1556" s="408" t="s">
        <v>334</v>
      </c>
      <c r="B1556" s="408" t="s">
        <v>335</v>
      </c>
      <c r="C1556" s="632">
        <v>44229.0</v>
      </c>
      <c r="E1556" s="408">
        <v>59.0</v>
      </c>
      <c r="G1556" s="408">
        <v>46.0</v>
      </c>
      <c r="H1556" s="631">
        <f t="shared" si="62"/>
        <v>15</v>
      </c>
      <c r="I1556" s="631"/>
      <c r="J1556" s="631">
        <f t="shared" si="488"/>
        <v>7.777777778</v>
      </c>
    </row>
    <row r="1557" ht="15.75" customHeight="1">
      <c r="A1557" s="408" t="s">
        <v>334</v>
      </c>
      <c r="B1557" s="408" t="s">
        <v>335</v>
      </c>
      <c r="C1557" s="632">
        <v>44230.0</v>
      </c>
      <c r="E1557" s="408">
        <v>53.0</v>
      </c>
      <c r="H1557" s="631">
        <f t="shared" si="62"/>
        <v>11.66666667</v>
      </c>
      <c r="I1557" s="631"/>
      <c r="J1557" s="631"/>
    </row>
    <row r="1558" ht="15.75" customHeight="1">
      <c r="A1558" s="408" t="s">
        <v>334</v>
      </c>
      <c r="B1558" s="408" t="s">
        <v>335</v>
      </c>
      <c r="C1558" s="632">
        <v>44231.0</v>
      </c>
      <c r="E1558" s="408">
        <v>60.0</v>
      </c>
      <c r="H1558" s="631">
        <f t="shared" si="62"/>
        <v>15.55555556</v>
      </c>
      <c r="I1558" s="631"/>
      <c r="J1558" s="631"/>
    </row>
    <row r="1559" ht="15.75" customHeight="1">
      <c r="A1559" s="408" t="s">
        <v>334</v>
      </c>
      <c r="B1559" s="408" t="s">
        <v>335</v>
      </c>
      <c r="C1559" s="632">
        <v>44232.0</v>
      </c>
      <c r="E1559" s="408">
        <v>56.0</v>
      </c>
      <c r="G1559" s="408">
        <v>49.0</v>
      </c>
      <c r="H1559" s="631">
        <f t="shared" si="62"/>
        <v>13.33333333</v>
      </c>
      <c r="I1559" s="631"/>
      <c r="J1559" s="631">
        <f t="shared" ref="J1559:J1561" si="489">(G1559-32)*5/9</f>
        <v>9.444444444</v>
      </c>
    </row>
    <row r="1560" ht="15.75" customHeight="1">
      <c r="A1560" s="408" t="s">
        <v>334</v>
      </c>
      <c r="B1560" s="408" t="s">
        <v>335</v>
      </c>
      <c r="C1560" s="632">
        <v>44233.0</v>
      </c>
      <c r="D1560" s="408">
        <v>0.31</v>
      </c>
      <c r="E1560" s="408">
        <v>61.0</v>
      </c>
      <c r="G1560" s="408">
        <v>48.0</v>
      </c>
      <c r="H1560" s="631">
        <f t="shared" si="62"/>
        <v>16.11111111</v>
      </c>
      <c r="I1560" s="631"/>
      <c r="J1560" s="631">
        <f t="shared" si="489"/>
        <v>8.888888889</v>
      </c>
    </row>
    <row r="1561" ht="15.75" customHeight="1">
      <c r="A1561" s="408" t="s">
        <v>334</v>
      </c>
      <c r="B1561" s="408" t="s">
        <v>335</v>
      </c>
      <c r="C1561" s="632">
        <v>44234.0</v>
      </c>
      <c r="D1561" s="408">
        <v>0.0</v>
      </c>
      <c r="E1561" s="408">
        <v>60.0</v>
      </c>
      <c r="G1561" s="408">
        <v>50.0</v>
      </c>
      <c r="H1561" s="631">
        <f t="shared" si="62"/>
        <v>15.55555556</v>
      </c>
      <c r="I1561" s="631"/>
      <c r="J1561" s="631">
        <f t="shared" si="489"/>
        <v>10</v>
      </c>
    </row>
    <row r="1562" ht="15.75" customHeight="1">
      <c r="A1562" s="408" t="s">
        <v>334</v>
      </c>
      <c r="B1562" s="408" t="s">
        <v>335</v>
      </c>
      <c r="C1562" s="632">
        <v>44235.0</v>
      </c>
      <c r="D1562" s="408">
        <v>0.51</v>
      </c>
      <c r="E1562" s="408">
        <v>54.0</v>
      </c>
      <c r="H1562" s="631">
        <f t="shared" si="62"/>
        <v>12.22222222</v>
      </c>
      <c r="I1562" s="631"/>
      <c r="J1562" s="631"/>
    </row>
    <row r="1563" ht="15.75" customHeight="1">
      <c r="A1563" s="408" t="s">
        <v>334</v>
      </c>
      <c r="B1563" s="408" t="s">
        <v>335</v>
      </c>
      <c r="C1563" s="632">
        <v>44236.0</v>
      </c>
      <c r="D1563" s="408">
        <v>0.28</v>
      </c>
      <c r="E1563" s="408">
        <v>59.0</v>
      </c>
      <c r="G1563" s="408">
        <v>46.0</v>
      </c>
      <c r="H1563" s="631">
        <f t="shared" si="62"/>
        <v>15</v>
      </c>
      <c r="I1563" s="631"/>
      <c r="J1563" s="631">
        <f>(G1563-32)*5/9</f>
        <v>7.777777778</v>
      </c>
    </row>
    <row r="1564" ht="15.75" customHeight="1">
      <c r="A1564" s="408" t="s">
        <v>334</v>
      </c>
      <c r="B1564" s="408" t="s">
        <v>335</v>
      </c>
      <c r="C1564" s="632">
        <v>44237.0</v>
      </c>
      <c r="D1564" s="408">
        <v>0.0</v>
      </c>
      <c r="E1564" s="408">
        <v>53.0</v>
      </c>
      <c r="H1564" s="631">
        <f t="shared" si="62"/>
        <v>11.66666667</v>
      </c>
      <c r="I1564" s="631"/>
      <c r="J1564" s="631"/>
    </row>
    <row r="1565" ht="15.75" customHeight="1">
      <c r="A1565" s="408" t="s">
        <v>334</v>
      </c>
      <c r="B1565" s="408" t="s">
        <v>335</v>
      </c>
      <c r="C1565" s="632">
        <v>44240.0</v>
      </c>
      <c r="E1565" s="408">
        <v>55.0</v>
      </c>
      <c r="H1565" s="631">
        <f t="shared" si="62"/>
        <v>12.77777778</v>
      </c>
      <c r="I1565" s="631"/>
      <c r="J1565" s="631"/>
    </row>
    <row r="1566" ht="15.75" customHeight="1">
      <c r="A1566" s="408" t="s">
        <v>334</v>
      </c>
      <c r="B1566" s="408" t="s">
        <v>335</v>
      </c>
      <c r="C1566" s="632">
        <v>44241.0</v>
      </c>
      <c r="D1566" s="408">
        <v>0.98</v>
      </c>
      <c r="E1566" s="408">
        <v>58.0</v>
      </c>
      <c r="G1566" s="408">
        <v>44.0</v>
      </c>
      <c r="H1566" s="631">
        <f t="shared" si="62"/>
        <v>14.44444444</v>
      </c>
      <c r="I1566" s="631"/>
      <c r="J1566" s="631">
        <f t="shared" ref="J1566:J1567" si="490">(G1566-32)*5/9</f>
        <v>6.666666667</v>
      </c>
    </row>
    <row r="1567" ht="15.75" customHeight="1">
      <c r="A1567" s="408" t="s">
        <v>334</v>
      </c>
      <c r="B1567" s="408" t="s">
        <v>335</v>
      </c>
      <c r="C1567" s="632">
        <v>44242.0</v>
      </c>
      <c r="D1567" s="408">
        <v>0.0</v>
      </c>
      <c r="E1567" s="408">
        <v>59.0</v>
      </c>
      <c r="G1567" s="408">
        <v>45.0</v>
      </c>
      <c r="H1567" s="631">
        <f t="shared" si="62"/>
        <v>15</v>
      </c>
      <c r="I1567" s="631"/>
      <c r="J1567" s="631">
        <f t="shared" si="490"/>
        <v>7.222222222</v>
      </c>
    </row>
    <row r="1568" ht="15.75" customHeight="1">
      <c r="A1568" s="408" t="s">
        <v>334</v>
      </c>
      <c r="B1568" s="408" t="s">
        <v>335</v>
      </c>
      <c r="C1568" s="632">
        <v>44243.0</v>
      </c>
      <c r="D1568" s="408">
        <v>0.2</v>
      </c>
      <c r="E1568" s="408">
        <v>60.0</v>
      </c>
      <c r="H1568" s="631">
        <f t="shared" si="62"/>
        <v>15.55555556</v>
      </c>
      <c r="I1568" s="631"/>
      <c r="J1568" s="631"/>
    </row>
    <row r="1569" ht="15.75" customHeight="1">
      <c r="A1569" s="408" t="s">
        <v>334</v>
      </c>
      <c r="B1569" s="408" t="s">
        <v>335</v>
      </c>
      <c r="C1569" s="632">
        <v>44244.0</v>
      </c>
      <c r="D1569" s="408">
        <v>0.0</v>
      </c>
      <c r="E1569" s="408">
        <v>57.0</v>
      </c>
      <c r="H1569" s="631">
        <f t="shared" si="62"/>
        <v>13.88888889</v>
      </c>
      <c r="I1569" s="631"/>
      <c r="J1569" s="631"/>
    </row>
    <row r="1570" ht="15.75" customHeight="1">
      <c r="A1570" s="408" t="s">
        <v>334</v>
      </c>
      <c r="B1570" s="408" t="s">
        <v>335</v>
      </c>
      <c r="C1570" s="632">
        <v>44245.0</v>
      </c>
      <c r="D1570" s="408">
        <v>0.03</v>
      </c>
      <c r="E1570" s="408">
        <v>57.0</v>
      </c>
      <c r="G1570" s="408">
        <v>48.0</v>
      </c>
      <c r="H1570" s="631">
        <f t="shared" si="62"/>
        <v>13.88888889</v>
      </c>
      <c r="I1570" s="631"/>
      <c r="J1570" s="631">
        <f>(G1570-32)*5/9</f>
        <v>8.888888889</v>
      </c>
    </row>
    <row r="1571" ht="15.75" customHeight="1">
      <c r="A1571" s="408" t="s">
        <v>334</v>
      </c>
      <c r="B1571" s="408" t="s">
        <v>335</v>
      </c>
      <c r="C1571" s="632">
        <v>44246.0</v>
      </c>
      <c r="D1571" s="408">
        <v>0.0</v>
      </c>
      <c r="E1571" s="408">
        <v>55.0</v>
      </c>
      <c r="H1571" s="631">
        <f t="shared" si="62"/>
        <v>12.77777778</v>
      </c>
      <c r="I1571" s="631"/>
      <c r="J1571" s="631"/>
    </row>
    <row r="1572" ht="15.75" customHeight="1">
      <c r="A1572" s="408" t="s">
        <v>334</v>
      </c>
      <c r="B1572" s="408" t="s">
        <v>335</v>
      </c>
      <c r="C1572" s="632">
        <v>44248.0</v>
      </c>
      <c r="D1572" s="408">
        <v>0.08</v>
      </c>
      <c r="E1572" s="408">
        <v>57.0</v>
      </c>
      <c r="G1572" s="408">
        <v>47.0</v>
      </c>
      <c r="H1572" s="631">
        <f t="shared" si="62"/>
        <v>13.88888889</v>
      </c>
      <c r="I1572" s="631"/>
      <c r="J1572" s="631">
        <f t="shared" ref="J1572:J1573" si="491">(G1572-32)*5/9</f>
        <v>8.333333333</v>
      </c>
    </row>
    <row r="1573" ht="15.75" customHeight="1">
      <c r="A1573" s="408" t="s">
        <v>334</v>
      </c>
      <c r="B1573" s="408" t="s">
        <v>335</v>
      </c>
      <c r="C1573" s="632">
        <v>44249.0</v>
      </c>
      <c r="D1573" s="408">
        <v>0.0</v>
      </c>
      <c r="E1573" s="408">
        <v>58.0</v>
      </c>
      <c r="G1573" s="408">
        <v>48.0</v>
      </c>
      <c r="H1573" s="631">
        <f t="shared" si="62"/>
        <v>14.44444444</v>
      </c>
      <c r="I1573" s="631"/>
      <c r="J1573" s="631">
        <f t="shared" si="491"/>
        <v>8.888888889</v>
      </c>
    </row>
    <row r="1574" ht="15.75" customHeight="1">
      <c r="A1574" s="408" t="s">
        <v>334</v>
      </c>
      <c r="B1574" s="408" t="s">
        <v>335</v>
      </c>
      <c r="C1574" s="632">
        <v>44250.0</v>
      </c>
      <c r="D1574" s="408">
        <v>0.08</v>
      </c>
      <c r="E1574" s="408">
        <v>59.0</v>
      </c>
      <c r="F1574" s="408">
        <v>71.0</v>
      </c>
      <c r="G1574" s="408">
        <v>49.0</v>
      </c>
      <c r="H1574" s="631">
        <f t="shared" si="62"/>
        <v>15</v>
      </c>
      <c r="I1574" s="631">
        <f t="shared" ref="I1574:J1574" si="492">(F1574-32)*5/9</f>
        <v>21.66666667</v>
      </c>
      <c r="J1574" s="631">
        <f t="shared" si="492"/>
        <v>9.444444444</v>
      </c>
    </row>
    <row r="1575" ht="15.75" customHeight="1">
      <c r="A1575" s="408" t="s">
        <v>334</v>
      </c>
      <c r="B1575" s="408" t="s">
        <v>335</v>
      </c>
      <c r="C1575" s="632">
        <v>44251.0</v>
      </c>
      <c r="D1575" s="408">
        <v>0.04</v>
      </c>
      <c r="E1575" s="408">
        <v>61.0</v>
      </c>
      <c r="G1575" s="408">
        <v>46.0</v>
      </c>
      <c r="H1575" s="631">
        <f t="shared" si="62"/>
        <v>16.11111111</v>
      </c>
      <c r="I1575" s="631"/>
      <c r="J1575" s="631">
        <f t="shared" ref="J1575:J1580" si="493">(G1575-32)*5/9</f>
        <v>7.777777778</v>
      </c>
    </row>
    <row r="1576" ht="15.75" customHeight="1">
      <c r="A1576" s="408" t="s">
        <v>334</v>
      </c>
      <c r="B1576" s="408" t="s">
        <v>335</v>
      </c>
      <c r="C1576" s="632">
        <v>44252.0</v>
      </c>
      <c r="D1576" s="408">
        <v>0.0</v>
      </c>
      <c r="E1576" s="408">
        <v>62.0</v>
      </c>
      <c r="G1576" s="408">
        <v>46.0</v>
      </c>
      <c r="H1576" s="631">
        <f t="shared" si="62"/>
        <v>16.66666667</v>
      </c>
      <c r="I1576" s="631"/>
      <c r="J1576" s="631">
        <f t="shared" si="493"/>
        <v>7.777777778</v>
      </c>
    </row>
    <row r="1577" ht="15.75" customHeight="1">
      <c r="A1577" s="408" t="s">
        <v>334</v>
      </c>
      <c r="B1577" s="408" t="s">
        <v>335</v>
      </c>
      <c r="C1577" s="632">
        <v>44253.0</v>
      </c>
      <c r="E1577" s="408">
        <v>62.0</v>
      </c>
      <c r="G1577" s="408">
        <v>45.0</v>
      </c>
      <c r="H1577" s="631">
        <f t="shared" si="62"/>
        <v>16.66666667</v>
      </c>
      <c r="I1577" s="631"/>
      <c r="J1577" s="631">
        <f t="shared" si="493"/>
        <v>7.222222222</v>
      </c>
    </row>
    <row r="1578" ht="15.75" customHeight="1">
      <c r="A1578" s="408" t="s">
        <v>334</v>
      </c>
      <c r="B1578" s="408" t="s">
        <v>335</v>
      </c>
      <c r="C1578" s="632">
        <v>44254.0</v>
      </c>
      <c r="E1578" s="408">
        <v>56.0</v>
      </c>
      <c r="G1578" s="408">
        <v>48.0</v>
      </c>
      <c r="H1578" s="631">
        <f t="shared" si="62"/>
        <v>13.33333333</v>
      </c>
      <c r="I1578" s="631"/>
      <c r="J1578" s="631">
        <f t="shared" si="493"/>
        <v>8.888888889</v>
      </c>
    </row>
    <row r="1579" ht="15.75" customHeight="1">
      <c r="A1579" s="408" t="s">
        <v>334</v>
      </c>
      <c r="B1579" s="408" t="s">
        <v>335</v>
      </c>
      <c r="C1579" s="632">
        <v>44255.0</v>
      </c>
      <c r="E1579" s="408">
        <v>59.0</v>
      </c>
      <c r="G1579" s="408">
        <v>49.0</v>
      </c>
      <c r="H1579" s="631">
        <f t="shared" si="62"/>
        <v>15</v>
      </c>
      <c r="I1579" s="631"/>
      <c r="J1579" s="631">
        <f t="shared" si="493"/>
        <v>9.444444444</v>
      </c>
    </row>
    <row r="1580" ht="15.75" customHeight="1">
      <c r="A1580" s="408" t="s">
        <v>334</v>
      </c>
      <c r="B1580" s="408" t="s">
        <v>335</v>
      </c>
      <c r="C1580" s="632">
        <v>44256.0</v>
      </c>
      <c r="D1580" s="408">
        <v>0.2</v>
      </c>
      <c r="E1580" s="408">
        <v>60.0</v>
      </c>
      <c r="G1580" s="408">
        <v>46.0</v>
      </c>
      <c r="H1580" s="631">
        <f t="shared" si="62"/>
        <v>15.55555556</v>
      </c>
      <c r="I1580" s="631"/>
      <c r="J1580" s="631">
        <f t="shared" si="493"/>
        <v>7.777777778</v>
      </c>
    </row>
    <row r="1581" ht="15.75" customHeight="1">
      <c r="A1581" s="408" t="s">
        <v>334</v>
      </c>
      <c r="B1581" s="408" t="s">
        <v>335</v>
      </c>
      <c r="C1581" s="632">
        <v>44257.0</v>
      </c>
      <c r="D1581" s="408">
        <v>0.0</v>
      </c>
      <c r="E1581" s="408">
        <v>61.0</v>
      </c>
      <c r="H1581" s="631">
        <f t="shared" si="62"/>
        <v>16.11111111</v>
      </c>
      <c r="I1581" s="631"/>
      <c r="J1581" s="631"/>
    </row>
    <row r="1582" ht="15.75" customHeight="1">
      <c r="A1582" s="408" t="s">
        <v>334</v>
      </c>
      <c r="B1582" s="408" t="s">
        <v>335</v>
      </c>
      <c r="C1582" s="632">
        <v>44258.0</v>
      </c>
      <c r="E1582" s="408">
        <v>58.0</v>
      </c>
      <c r="G1582" s="408">
        <v>46.0</v>
      </c>
      <c r="H1582" s="631">
        <f t="shared" si="62"/>
        <v>14.44444444</v>
      </c>
      <c r="I1582" s="631"/>
      <c r="J1582" s="631">
        <f>(G1582-32)*5/9</f>
        <v>7.777777778</v>
      </c>
    </row>
    <row r="1583" ht="15.75" customHeight="1">
      <c r="A1583" s="408" t="s">
        <v>334</v>
      </c>
      <c r="B1583" s="408" t="s">
        <v>335</v>
      </c>
      <c r="C1583" s="632">
        <v>44259.0</v>
      </c>
      <c r="E1583" s="408">
        <v>57.0</v>
      </c>
      <c r="H1583" s="631">
        <f t="shared" si="62"/>
        <v>13.88888889</v>
      </c>
      <c r="I1583" s="631"/>
      <c r="J1583" s="631"/>
    </row>
    <row r="1584" ht="15.75" customHeight="1">
      <c r="A1584" s="408" t="s">
        <v>334</v>
      </c>
      <c r="B1584" s="408" t="s">
        <v>335</v>
      </c>
      <c r="C1584" s="632">
        <v>44260.0</v>
      </c>
      <c r="E1584" s="408">
        <v>58.0</v>
      </c>
      <c r="H1584" s="631">
        <f t="shared" si="62"/>
        <v>14.44444444</v>
      </c>
      <c r="I1584" s="631"/>
      <c r="J1584" s="631"/>
    </row>
    <row r="1585" ht="15.75" customHeight="1">
      <c r="A1585" s="408" t="s">
        <v>334</v>
      </c>
      <c r="B1585" s="408" t="s">
        <v>335</v>
      </c>
      <c r="C1585" s="632">
        <v>44261.0</v>
      </c>
      <c r="D1585" s="408">
        <v>0.2</v>
      </c>
      <c r="E1585" s="408">
        <v>56.0</v>
      </c>
      <c r="H1585" s="631">
        <f t="shared" si="62"/>
        <v>13.33333333</v>
      </c>
      <c r="I1585" s="631"/>
      <c r="J1585" s="631"/>
    </row>
    <row r="1586" ht="15.75" customHeight="1">
      <c r="A1586" s="408" t="s">
        <v>334</v>
      </c>
      <c r="B1586" s="408" t="s">
        <v>335</v>
      </c>
      <c r="C1586" s="632">
        <v>44262.0</v>
      </c>
      <c r="D1586" s="408">
        <v>0.0</v>
      </c>
      <c r="E1586" s="408">
        <v>58.0</v>
      </c>
      <c r="G1586" s="408">
        <v>47.0</v>
      </c>
      <c r="H1586" s="631">
        <f t="shared" si="62"/>
        <v>14.44444444</v>
      </c>
      <c r="I1586" s="631"/>
      <c r="J1586" s="631">
        <f t="shared" ref="J1586:J1587" si="494">(G1586-32)*5/9</f>
        <v>8.333333333</v>
      </c>
    </row>
    <row r="1587" ht="15.75" customHeight="1">
      <c r="A1587" s="408" t="s">
        <v>334</v>
      </c>
      <c r="B1587" s="408" t="s">
        <v>335</v>
      </c>
      <c r="C1587" s="632">
        <v>44263.0</v>
      </c>
      <c r="D1587" s="408">
        <v>0.03</v>
      </c>
      <c r="E1587" s="408">
        <v>61.0</v>
      </c>
      <c r="G1587" s="408">
        <v>47.0</v>
      </c>
      <c r="H1587" s="631">
        <f t="shared" si="62"/>
        <v>16.11111111</v>
      </c>
      <c r="I1587" s="631"/>
      <c r="J1587" s="631">
        <f t="shared" si="494"/>
        <v>8.333333333</v>
      </c>
    </row>
    <row r="1588" ht="15.75" customHeight="1">
      <c r="A1588" s="408" t="s">
        <v>334</v>
      </c>
      <c r="B1588" s="408" t="s">
        <v>335</v>
      </c>
      <c r="C1588" s="632">
        <v>44264.0</v>
      </c>
      <c r="D1588" s="408">
        <v>0.0</v>
      </c>
      <c r="E1588" s="408">
        <v>57.0</v>
      </c>
      <c r="H1588" s="631">
        <f t="shared" si="62"/>
        <v>13.88888889</v>
      </c>
      <c r="I1588" s="631"/>
      <c r="J1588" s="631"/>
    </row>
    <row r="1589" ht="15.75" customHeight="1">
      <c r="A1589" s="408" t="s">
        <v>334</v>
      </c>
      <c r="B1589" s="408" t="s">
        <v>335</v>
      </c>
      <c r="C1589" s="632">
        <v>44265.0</v>
      </c>
      <c r="E1589" s="408">
        <v>59.0</v>
      </c>
      <c r="G1589" s="408">
        <v>47.0</v>
      </c>
      <c r="H1589" s="631">
        <f t="shared" si="62"/>
        <v>15</v>
      </c>
      <c r="I1589" s="631"/>
      <c r="J1589" s="631">
        <f t="shared" ref="J1589:J1591" si="495">(G1589-32)*5/9</f>
        <v>8.333333333</v>
      </c>
    </row>
    <row r="1590" ht="15.75" customHeight="1">
      <c r="A1590" s="408" t="s">
        <v>334</v>
      </c>
      <c r="B1590" s="408" t="s">
        <v>335</v>
      </c>
      <c r="C1590" s="632">
        <v>44266.0</v>
      </c>
      <c r="D1590" s="408">
        <v>0.16</v>
      </c>
      <c r="E1590" s="408">
        <v>58.0</v>
      </c>
      <c r="G1590" s="408">
        <v>40.0</v>
      </c>
      <c r="H1590" s="631">
        <f t="shared" si="62"/>
        <v>14.44444444</v>
      </c>
      <c r="I1590" s="631"/>
      <c r="J1590" s="631">
        <f t="shared" si="495"/>
        <v>4.444444444</v>
      </c>
    </row>
    <row r="1591" ht="15.75" customHeight="1">
      <c r="A1591" s="408" t="s">
        <v>334</v>
      </c>
      <c r="B1591" s="408" t="s">
        <v>335</v>
      </c>
      <c r="C1591" s="632">
        <v>44267.0</v>
      </c>
      <c r="D1591" s="408">
        <v>0.0</v>
      </c>
      <c r="E1591" s="408">
        <v>58.0</v>
      </c>
      <c r="G1591" s="408">
        <v>43.0</v>
      </c>
      <c r="H1591" s="631">
        <f t="shared" si="62"/>
        <v>14.44444444</v>
      </c>
      <c r="I1591" s="631"/>
      <c r="J1591" s="631">
        <f t="shared" si="495"/>
        <v>6.111111111</v>
      </c>
    </row>
    <row r="1592" ht="15.75" customHeight="1">
      <c r="A1592" s="408" t="s">
        <v>334</v>
      </c>
      <c r="B1592" s="408" t="s">
        <v>335</v>
      </c>
      <c r="C1592" s="632">
        <v>44268.0</v>
      </c>
      <c r="E1592" s="408">
        <v>54.0</v>
      </c>
      <c r="H1592" s="631">
        <f t="shared" si="62"/>
        <v>12.22222222</v>
      </c>
      <c r="I1592" s="631"/>
      <c r="J1592" s="631"/>
    </row>
    <row r="1593" ht="15.75" customHeight="1">
      <c r="A1593" s="408" t="s">
        <v>334</v>
      </c>
      <c r="B1593" s="408" t="s">
        <v>335</v>
      </c>
      <c r="C1593" s="632">
        <v>44269.0</v>
      </c>
      <c r="D1593" s="408">
        <v>0.16</v>
      </c>
      <c r="E1593" s="408">
        <v>58.0</v>
      </c>
      <c r="G1593" s="408">
        <v>46.0</v>
      </c>
      <c r="H1593" s="631">
        <f t="shared" si="62"/>
        <v>14.44444444</v>
      </c>
      <c r="I1593" s="631"/>
      <c r="J1593" s="631">
        <f t="shared" ref="J1593:J1597" si="496">(G1593-32)*5/9</f>
        <v>7.777777778</v>
      </c>
    </row>
    <row r="1594" ht="15.75" customHeight="1">
      <c r="A1594" s="408" t="s">
        <v>334</v>
      </c>
      <c r="B1594" s="408" t="s">
        <v>335</v>
      </c>
      <c r="C1594" s="632">
        <v>44270.0</v>
      </c>
      <c r="D1594" s="408">
        <v>0.0</v>
      </c>
      <c r="E1594" s="408">
        <v>58.0</v>
      </c>
      <c r="G1594" s="408">
        <v>45.0</v>
      </c>
      <c r="H1594" s="631">
        <f t="shared" si="62"/>
        <v>14.44444444</v>
      </c>
      <c r="I1594" s="631"/>
      <c r="J1594" s="631">
        <f t="shared" si="496"/>
        <v>7.222222222</v>
      </c>
    </row>
    <row r="1595" ht="15.75" customHeight="1">
      <c r="A1595" s="408" t="s">
        <v>334</v>
      </c>
      <c r="B1595" s="408" t="s">
        <v>335</v>
      </c>
      <c r="C1595" s="632">
        <v>44271.0</v>
      </c>
      <c r="E1595" s="408">
        <v>58.0</v>
      </c>
      <c r="G1595" s="408">
        <v>47.0</v>
      </c>
      <c r="H1595" s="631">
        <f t="shared" si="62"/>
        <v>14.44444444</v>
      </c>
      <c r="I1595" s="631"/>
      <c r="J1595" s="631">
        <f t="shared" si="496"/>
        <v>8.333333333</v>
      </c>
    </row>
    <row r="1596" ht="15.75" customHeight="1">
      <c r="A1596" s="408" t="s">
        <v>334</v>
      </c>
      <c r="B1596" s="408" t="s">
        <v>335</v>
      </c>
      <c r="C1596" s="632">
        <v>44272.0</v>
      </c>
      <c r="E1596" s="408">
        <v>55.0</v>
      </c>
      <c r="G1596" s="408">
        <v>49.0</v>
      </c>
      <c r="H1596" s="631">
        <f t="shared" si="62"/>
        <v>12.77777778</v>
      </c>
      <c r="I1596" s="631"/>
      <c r="J1596" s="631">
        <f t="shared" si="496"/>
        <v>9.444444444</v>
      </c>
    </row>
    <row r="1597" ht="15.75" customHeight="1">
      <c r="A1597" s="408" t="s">
        <v>334</v>
      </c>
      <c r="B1597" s="408" t="s">
        <v>335</v>
      </c>
      <c r="C1597" s="632">
        <v>44273.0</v>
      </c>
      <c r="D1597" s="408">
        <v>0.16</v>
      </c>
      <c r="E1597" s="408">
        <v>56.0</v>
      </c>
      <c r="G1597" s="408">
        <v>47.0</v>
      </c>
      <c r="H1597" s="631">
        <f t="shared" si="62"/>
        <v>13.33333333</v>
      </c>
      <c r="I1597" s="631"/>
      <c r="J1597" s="631">
        <f t="shared" si="496"/>
        <v>8.333333333</v>
      </c>
    </row>
    <row r="1598" ht="15.75" customHeight="1">
      <c r="A1598" s="408" t="s">
        <v>334</v>
      </c>
      <c r="B1598" s="408" t="s">
        <v>335</v>
      </c>
      <c r="C1598" s="632">
        <v>44274.0</v>
      </c>
      <c r="D1598" s="408">
        <v>0.16</v>
      </c>
      <c r="E1598" s="408">
        <v>56.0</v>
      </c>
      <c r="H1598" s="631">
        <f t="shared" si="62"/>
        <v>13.33333333</v>
      </c>
      <c r="I1598" s="631"/>
      <c r="J1598" s="631"/>
    </row>
    <row r="1599" ht="15.75" customHeight="1">
      <c r="A1599" s="408" t="s">
        <v>334</v>
      </c>
      <c r="B1599" s="408" t="s">
        <v>335</v>
      </c>
      <c r="C1599" s="632">
        <v>44275.0</v>
      </c>
      <c r="D1599" s="408">
        <v>0.0</v>
      </c>
      <c r="E1599" s="408">
        <v>55.0</v>
      </c>
      <c r="G1599" s="408">
        <v>48.0</v>
      </c>
      <c r="H1599" s="631">
        <f t="shared" si="62"/>
        <v>12.77777778</v>
      </c>
      <c r="I1599" s="631"/>
      <c r="J1599" s="631">
        <f t="shared" ref="J1599:J1603" si="497">(G1599-32)*5/9</f>
        <v>8.888888889</v>
      </c>
    </row>
    <row r="1600" ht="15.75" customHeight="1">
      <c r="A1600" s="408" t="s">
        <v>334</v>
      </c>
      <c r="B1600" s="408" t="s">
        <v>335</v>
      </c>
      <c r="C1600" s="632">
        <v>44276.0</v>
      </c>
      <c r="D1600" s="408">
        <v>0.04</v>
      </c>
      <c r="E1600" s="408">
        <v>58.0</v>
      </c>
      <c r="G1600" s="408">
        <v>45.0</v>
      </c>
      <c r="H1600" s="631">
        <f t="shared" si="62"/>
        <v>14.44444444</v>
      </c>
      <c r="I1600" s="631"/>
      <c r="J1600" s="631">
        <f t="shared" si="497"/>
        <v>7.222222222</v>
      </c>
    </row>
    <row r="1601" ht="15.75" customHeight="1">
      <c r="A1601" s="408" t="s">
        <v>334</v>
      </c>
      <c r="B1601" s="408" t="s">
        <v>335</v>
      </c>
      <c r="C1601" s="632">
        <v>44277.0</v>
      </c>
      <c r="D1601" s="408">
        <v>0.0</v>
      </c>
      <c r="E1601" s="408">
        <v>53.0</v>
      </c>
      <c r="G1601" s="408">
        <v>47.0</v>
      </c>
      <c r="H1601" s="631">
        <f t="shared" si="62"/>
        <v>11.66666667</v>
      </c>
      <c r="I1601" s="631"/>
      <c r="J1601" s="631">
        <f t="shared" si="497"/>
        <v>8.333333333</v>
      </c>
    </row>
    <row r="1602" ht="15.75" customHeight="1">
      <c r="A1602" s="408" t="s">
        <v>334</v>
      </c>
      <c r="B1602" s="408" t="s">
        <v>335</v>
      </c>
      <c r="C1602" s="632">
        <v>44278.0</v>
      </c>
      <c r="E1602" s="408">
        <v>53.0</v>
      </c>
      <c r="G1602" s="408">
        <v>46.0</v>
      </c>
      <c r="H1602" s="631">
        <f t="shared" si="62"/>
        <v>11.66666667</v>
      </c>
      <c r="I1602" s="631"/>
      <c r="J1602" s="631">
        <f t="shared" si="497"/>
        <v>7.777777778</v>
      </c>
    </row>
    <row r="1603" ht="15.75" customHeight="1">
      <c r="A1603" s="408" t="s">
        <v>334</v>
      </c>
      <c r="B1603" s="408" t="s">
        <v>335</v>
      </c>
      <c r="C1603" s="632">
        <v>44279.0</v>
      </c>
      <c r="E1603" s="408">
        <v>58.0</v>
      </c>
      <c r="G1603" s="408">
        <v>46.0</v>
      </c>
      <c r="H1603" s="631">
        <f t="shared" si="62"/>
        <v>14.44444444</v>
      </c>
      <c r="I1603" s="631"/>
      <c r="J1603" s="631">
        <f t="shared" si="497"/>
        <v>7.777777778</v>
      </c>
    </row>
    <row r="1604" ht="15.75" customHeight="1">
      <c r="A1604" s="408" t="s">
        <v>334</v>
      </c>
      <c r="B1604" s="408" t="s">
        <v>335</v>
      </c>
      <c r="C1604" s="632">
        <v>44280.0</v>
      </c>
      <c r="E1604" s="408">
        <v>59.0</v>
      </c>
      <c r="H1604" s="631">
        <f t="shared" si="62"/>
        <v>15</v>
      </c>
      <c r="I1604" s="631"/>
      <c r="J1604" s="631"/>
    </row>
    <row r="1605" ht="15.75" customHeight="1">
      <c r="A1605" s="408" t="s">
        <v>334</v>
      </c>
      <c r="B1605" s="408" t="s">
        <v>335</v>
      </c>
      <c r="C1605" s="632">
        <v>44281.0</v>
      </c>
      <c r="D1605" s="408">
        <v>0.01</v>
      </c>
      <c r="E1605" s="408">
        <v>60.0</v>
      </c>
      <c r="G1605" s="408">
        <v>46.0</v>
      </c>
      <c r="H1605" s="631">
        <f t="shared" si="62"/>
        <v>15.55555556</v>
      </c>
      <c r="I1605" s="631"/>
      <c r="J1605" s="631">
        <f t="shared" ref="J1605:J1606" si="498">(G1605-32)*5/9</f>
        <v>7.777777778</v>
      </c>
    </row>
    <row r="1606" ht="15.75" customHeight="1">
      <c r="A1606" s="408" t="s">
        <v>334</v>
      </c>
      <c r="B1606" s="408" t="s">
        <v>335</v>
      </c>
      <c r="C1606" s="632">
        <v>44282.0</v>
      </c>
      <c r="D1606" s="408">
        <v>0.0</v>
      </c>
      <c r="E1606" s="408">
        <v>59.0</v>
      </c>
      <c r="G1606" s="408">
        <v>46.0</v>
      </c>
      <c r="H1606" s="631">
        <f t="shared" si="62"/>
        <v>15</v>
      </c>
      <c r="I1606" s="631"/>
      <c r="J1606" s="631">
        <f t="shared" si="498"/>
        <v>7.777777778</v>
      </c>
    </row>
    <row r="1607" ht="15.75" customHeight="1">
      <c r="A1607" s="408" t="s">
        <v>334</v>
      </c>
      <c r="B1607" s="408" t="s">
        <v>335</v>
      </c>
      <c r="C1607" s="632">
        <v>44283.0</v>
      </c>
      <c r="E1607" s="408">
        <v>59.0</v>
      </c>
      <c r="F1607" s="408">
        <v>69.0</v>
      </c>
      <c r="G1607" s="408">
        <v>39.0</v>
      </c>
      <c r="H1607" s="631">
        <f t="shared" si="62"/>
        <v>15</v>
      </c>
      <c r="I1607" s="631">
        <f t="shared" ref="I1607:J1607" si="499">(F1607-32)*5/9</f>
        <v>20.55555556</v>
      </c>
      <c r="J1607" s="631">
        <f t="shared" si="499"/>
        <v>3.888888889</v>
      </c>
    </row>
    <row r="1608" ht="15.75" customHeight="1">
      <c r="A1608" s="408" t="s">
        <v>334</v>
      </c>
      <c r="B1608" s="408" t="s">
        <v>335</v>
      </c>
      <c r="C1608" s="632">
        <v>44284.0</v>
      </c>
      <c r="E1608" s="408">
        <v>58.0</v>
      </c>
      <c r="G1608" s="408">
        <v>44.0</v>
      </c>
      <c r="H1608" s="631">
        <f t="shared" si="62"/>
        <v>14.44444444</v>
      </c>
      <c r="I1608" s="631"/>
      <c r="J1608" s="631">
        <f t="shared" ref="J1608:J1609" si="500">(G1608-32)*5/9</f>
        <v>6.666666667</v>
      </c>
    </row>
    <row r="1609" ht="15.75" customHeight="1">
      <c r="A1609" s="408" t="s">
        <v>334</v>
      </c>
      <c r="B1609" s="408" t="s">
        <v>335</v>
      </c>
      <c r="C1609" s="632">
        <v>44285.0</v>
      </c>
      <c r="E1609" s="408">
        <v>57.0</v>
      </c>
      <c r="G1609" s="408">
        <v>47.0</v>
      </c>
      <c r="H1609" s="631">
        <f t="shared" si="62"/>
        <v>13.88888889</v>
      </c>
      <c r="I1609" s="631"/>
      <c r="J1609" s="631">
        <f t="shared" si="500"/>
        <v>8.333333333</v>
      </c>
    </row>
    <row r="1610" ht="15.75" customHeight="1">
      <c r="A1610" s="408" t="s">
        <v>334</v>
      </c>
      <c r="B1610" s="408" t="s">
        <v>335</v>
      </c>
      <c r="C1610" s="632">
        <v>44286.0</v>
      </c>
      <c r="D1610" s="408">
        <v>0.12</v>
      </c>
      <c r="E1610" s="408">
        <v>57.0</v>
      </c>
      <c r="H1610" s="631">
        <f t="shared" si="62"/>
        <v>13.88888889</v>
      </c>
      <c r="I1610" s="631"/>
      <c r="J1610" s="631"/>
    </row>
    <row r="1611" ht="15.75" customHeight="1">
      <c r="A1611" s="408" t="s">
        <v>334</v>
      </c>
      <c r="B1611" s="408" t="s">
        <v>335</v>
      </c>
      <c r="C1611" s="632">
        <v>44287.0</v>
      </c>
      <c r="D1611" s="408">
        <v>0.0</v>
      </c>
      <c r="E1611" s="408">
        <v>56.0</v>
      </c>
      <c r="H1611" s="631">
        <f t="shared" si="62"/>
        <v>13.33333333</v>
      </c>
      <c r="I1611" s="631"/>
      <c r="J1611" s="631"/>
    </row>
    <row r="1612" ht="15.75" customHeight="1">
      <c r="A1612" s="408" t="s">
        <v>334</v>
      </c>
      <c r="B1612" s="408" t="s">
        <v>335</v>
      </c>
      <c r="C1612" s="632">
        <v>44288.0</v>
      </c>
      <c r="E1612" s="408">
        <v>59.0</v>
      </c>
      <c r="G1612" s="408">
        <v>45.0</v>
      </c>
      <c r="H1612" s="631">
        <f t="shared" si="62"/>
        <v>15</v>
      </c>
      <c r="I1612" s="631"/>
      <c r="J1612" s="631">
        <f t="shared" ref="J1612:J1616" si="501">(G1612-32)*5/9</f>
        <v>7.222222222</v>
      </c>
    </row>
    <row r="1613" ht="15.75" customHeight="1">
      <c r="A1613" s="408" t="s">
        <v>334</v>
      </c>
      <c r="B1613" s="408" t="s">
        <v>335</v>
      </c>
      <c r="C1613" s="632">
        <v>44289.0</v>
      </c>
      <c r="D1613" s="408">
        <v>0.01</v>
      </c>
      <c r="E1613" s="408">
        <v>56.0</v>
      </c>
      <c r="G1613" s="408">
        <v>48.0</v>
      </c>
      <c r="H1613" s="631">
        <f t="shared" si="62"/>
        <v>13.33333333</v>
      </c>
      <c r="I1613" s="631"/>
      <c r="J1613" s="631">
        <f t="shared" si="501"/>
        <v>8.888888889</v>
      </c>
    </row>
    <row r="1614" ht="15.75" customHeight="1">
      <c r="A1614" s="408" t="s">
        <v>334</v>
      </c>
      <c r="B1614" s="408" t="s">
        <v>335</v>
      </c>
      <c r="C1614" s="632">
        <v>44290.0</v>
      </c>
      <c r="D1614" s="408">
        <v>0.0</v>
      </c>
      <c r="E1614" s="408">
        <v>57.0</v>
      </c>
      <c r="G1614" s="408">
        <v>42.0</v>
      </c>
      <c r="H1614" s="631">
        <f t="shared" si="62"/>
        <v>13.88888889</v>
      </c>
      <c r="I1614" s="631"/>
      <c r="J1614" s="631">
        <f t="shared" si="501"/>
        <v>5.555555556</v>
      </c>
    </row>
    <row r="1615" ht="15.75" customHeight="1">
      <c r="A1615" s="408" t="s">
        <v>334</v>
      </c>
      <c r="B1615" s="408" t="s">
        <v>335</v>
      </c>
      <c r="C1615" s="632">
        <v>44291.0</v>
      </c>
      <c r="D1615" s="408">
        <v>0.08</v>
      </c>
      <c r="E1615" s="408">
        <v>56.0</v>
      </c>
      <c r="G1615" s="408">
        <v>46.0</v>
      </c>
      <c r="H1615" s="631">
        <f t="shared" si="62"/>
        <v>13.33333333</v>
      </c>
      <c r="I1615" s="631"/>
      <c r="J1615" s="631">
        <f t="shared" si="501"/>
        <v>7.777777778</v>
      </c>
    </row>
    <row r="1616" ht="15.75" customHeight="1">
      <c r="A1616" s="408" t="s">
        <v>334</v>
      </c>
      <c r="B1616" s="408" t="s">
        <v>335</v>
      </c>
      <c r="C1616" s="632">
        <v>44292.0</v>
      </c>
      <c r="D1616" s="408">
        <v>0.0</v>
      </c>
      <c r="E1616" s="408">
        <v>57.0</v>
      </c>
      <c r="G1616" s="408">
        <v>48.0</v>
      </c>
      <c r="H1616" s="631">
        <f t="shared" si="62"/>
        <v>13.88888889</v>
      </c>
      <c r="I1616" s="631"/>
      <c r="J1616" s="631">
        <f t="shared" si="501"/>
        <v>8.888888889</v>
      </c>
    </row>
    <row r="1617" ht="15.75" customHeight="1">
      <c r="A1617" s="408" t="s">
        <v>334</v>
      </c>
      <c r="B1617" s="408" t="s">
        <v>335</v>
      </c>
      <c r="C1617" s="632">
        <v>44293.0</v>
      </c>
      <c r="E1617" s="408">
        <v>59.0</v>
      </c>
      <c r="H1617" s="631">
        <f t="shared" si="62"/>
        <v>15</v>
      </c>
      <c r="I1617" s="631"/>
      <c r="J1617" s="631"/>
    </row>
    <row r="1618" ht="15.75" customHeight="1">
      <c r="A1618" s="408" t="s">
        <v>334</v>
      </c>
      <c r="B1618" s="408" t="s">
        <v>335</v>
      </c>
      <c r="C1618" s="632">
        <v>44294.0</v>
      </c>
      <c r="D1618" s="408">
        <v>4.8</v>
      </c>
      <c r="E1618" s="408">
        <v>57.0</v>
      </c>
      <c r="H1618" s="631">
        <f t="shared" si="62"/>
        <v>13.88888889</v>
      </c>
      <c r="I1618" s="631"/>
      <c r="J1618" s="631"/>
    </row>
    <row r="1619" ht="15.75" customHeight="1">
      <c r="A1619" s="408" t="s">
        <v>334</v>
      </c>
      <c r="B1619" s="408" t="s">
        <v>335</v>
      </c>
      <c r="C1619" s="632">
        <v>44295.0</v>
      </c>
      <c r="D1619" s="408">
        <v>0.39</v>
      </c>
      <c r="E1619" s="408">
        <v>53.0</v>
      </c>
      <c r="G1619" s="408">
        <v>47.0</v>
      </c>
      <c r="H1619" s="631">
        <f t="shared" si="62"/>
        <v>11.66666667</v>
      </c>
      <c r="I1619" s="631"/>
      <c r="J1619" s="631">
        <f t="shared" ref="J1619:J1626" si="502">(G1619-32)*5/9</f>
        <v>8.333333333</v>
      </c>
    </row>
    <row r="1620" ht="15.75" customHeight="1">
      <c r="A1620" s="408" t="s">
        <v>334</v>
      </c>
      <c r="B1620" s="408" t="s">
        <v>335</v>
      </c>
      <c r="C1620" s="632">
        <v>44296.0</v>
      </c>
      <c r="D1620" s="408">
        <v>0.24</v>
      </c>
      <c r="E1620" s="408">
        <v>56.0</v>
      </c>
      <c r="G1620" s="408">
        <v>44.0</v>
      </c>
      <c r="H1620" s="631">
        <f t="shared" si="62"/>
        <v>13.33333333</v>
      </c>
      <c r="I1620" s="631"/>
      <c r="J1620" s="631">
        <f t="shared" si="502"/>
        <v>6.666666667</v>
      </c>
    </row>
    <row r="1621" ht="15.75" customHeight="1">
      <c r="A1621" s="408" t="s">
        <v>334</v>
      </c>
      <c r="B1621" s="408" t="s">
        <v>335</v>
      </c>
      <c r="C1621" s="632">
        <v>44297.0</v>
      </c>
      <c r="D1621" s="408">
        <v>0.28</v>
      </c>
      <c r="E1621" s="408">
        <v>54.0</v>
      </c>
      <c r="G1621" s="408">
        <v>47.0</v>
      </c>
      <c r="H1621" s="631">
        <f t="shared" si="62"/>
        <v>12.22222222</v>
      </c>
      <c r="I1621" s="631"/>
      <c r="J1621" s="631">
        <f t="shared" si="502"/>
        <v>8.333333333</v>
      </c>
    </row>
    <row r="1622" ht="15.75" customHeight="1">
      <c r="A1622" s="408" t="s">
        <v>334</v>
      </c>
      <c r="B1622" s="408" t="s">
        <v>335</v>
      </c>
      <c r="C1622" s="632">
        <v>44298.0</v>
      </c>
      <c r="D1622" s="408">
        <v>0.04</v>
      </c>
      <c r="E1622" s="408">
        <v>56.0</v>
      </c>
      <c r="G1622" s="408">
        <v>45.0</v>
      </c>
      <c r="H1622" s="631">
        <f t="shared" si="62"/>
        <v>13.33333333</v>
      </c>
      <c r="I1622" s="631"/>
      <c r="J1622" s="631">
        <f t="shared" si="502"/>
        <v>7.222222222</v>
      </c>
    </row>
    <row r="1623" ht="15.75" customHeight="1">
      <c r="A1623" s="408" t="s">
        <v>334</v>
      </c>
      <c r="B1623" s="408" t="s">
        <v>335</v>
      </c>
      <c r="C1623" s="632">
        <v>44299.0</v>
      </c>
      <c r="D1623" s="408">
        <v>0.0</v>
      </c>
      <c r="E1623" s="408">
        <v>59.0</v>
      </c>
      <c r="G1623" s="408">
        <v>46.0</v>
      </c>
      <c r="H1623" s="631">
        <f t="shared" si="62"/>
        <v>15</v>
      </c>
      <c r="I1623" s="631"/>
      <c r="J1623" s="631">
        <f t="shared" si="502"/>
        <v>7.777777778</v>
      </c>
    </row>
    <row r="1624" ht="15.75" customHeight="1">
      <c r="A1624" s="408" t="s">
        <v>334</v>
      </c>
      <c r="B1624" s="408" t="s">
        <v>335</v>
      </c>
      <c r="C1624" s="632">
        <v>44300.0</v>
      </c>
      <c r="D1624" s="408">
        <v>0.43</v>
      </c>
      <c r="E1624" s="408">
        <v>57.0</v>
      </c>
      <c r="G1624" s="408">
        <v>47.0</v>
      </c>
      <c r="H1624" s="631">
        <f t="shared" si="62"/>
        <v>13.88888889</v>
      </c>
      <c r="I1624" s="631"/>
      <c r="J1624" s="631">
        <f t="shared" si="502"/>
        <v>8.333333333</v>
      </c>
    </row>
    <row r="1625" ht="15.75" customHeight="1">
      <c r="A1625" s="408" t="s">
        <v>334</v>
      </c>
      <c r="B1625" s="408" t="s">
        <v>335</v>
      </c>
      <c r="C1625" s="632">
        <v>44301.0</v>
      </c>
      <c r="D1625" s="408">
        <v>0.04</v>
      </c>
      <c r="E1625" s="408">
        <v>59.0</v>
      </c>
      <c r="G1625" s="408">
        <v>46.0</v>
      </c>
      <c r="H1625" s="631">
        <f t="shared" si="62"/>
        <v>15</v>
      </c>
      <c r="I1625" s="631"/>
      <c r="J1625" s="631">
        <f t="shared" si="502"/>
        <v>7.777777778</v>
      </c>
    </row>
    <row r="1626" ht="15.75" customHeight="1">
      <c r="A1626" s="408" t="s">
        <v>334</v>
      </c>
      <c r="B1626" s="408" t="s">
        <v>335</v>
      </c>
      <c r="C1626" s="632">
        <v>44302.0</v>
      </c>
      <c r="D1626" s="408">
        <v>0.0</v>
      </c>
      <c r="E1626" s="408">
        <v>58.0</v>
      </c>
      <c r="G1626" s="408">
        <v>42.0</v>
      </c>
      <c r="H1626" s="631">
        <f t="shared" si="62"/>
        <v>14.44444444</v>
      </c>
      <c r="I1626" s="631"/>
      <c r="J1626" s="631">
        <f t="shared" si="502"/>
        <v>5.555555556</v>
      </c>
    </row>
    <row r="1627" ht="15.75" customHeight="1">
      <c r="A1627" s="408" t="s">
        <v>334</v>
      </c>
      <c r="B1627" s="408" t="s">
        <v>335</v>
      </c>
      <c r="C1627" s="632">
        <v>44303.0</v>
      </c>
      <c r="D1627" s="408">
        <v>0.08</v>
      </c>
      <c r="E1627" s="408">
        <v>59.0</v>
      </c>
      <c r="H1627" s="631">
        <f t="shared" si="62"/>
        <v>15</v>
      </c>
      <c r="I1627" s="631"/>
      <c r="J1627" s="631"/>
    </row>
    <row r="1628" ht="15.75" customHeight="1">
      <c r="A1628" s="408" t="s">
        <v>334</v>
      </c>
      <c r="B1628" s="408" t="s">
        <v>335</v>
      </c>
      <c r="C1628" s="632">
        <v>44304.0</v>
      </c>
      <c r="D1628" s="408">
        <v>0.0</v>
      </c>
      <c r="E1628" s="408">
        <v>58.0</v>
      </c>
      <c r="G1628" s="408">
        <v>39.0</v>
      </c>
      <c r="H1628" s="631">
        <f t="shared" si="62"/>
        <v>14.44444444</v>
      </c>
      <c r="I1628" s="631"/>
      <c r="J1628" s="631">
        <f t="shared" ref="J1628:J1633" si="503">(G1628-32)*5/9</f>
        <v>3.888888889</v>
      </c>
    </row>
    <row r="1629" ht="15.75" customHeight="1">
      <c r="A1629" s="408" t="s">
        <v>334</v>
      </c>
      <c r="B1629" s="408" t="s">
        <v>335</v>
      </c>
      <c r="C1629" s="632">
        <v>44305.0</v>
      </c>
      <c r="E1629" s="408">
        <v>60.0</v>
      </c>
      <c r="G1629" s="408">
        <v>37.0</v>
      </c>
      <c r="H1629" s="631">
        <f t="shared" si="62"/>
        <v>15.55555556</v>
      </c>
      <c r="I1629" s="631"/>
      <c r="J1629" s="631">
        <f t="shared" si="503"/>
        <v>2.777777778</v>
      </c>
    </row>
    <row r="1630" ht="15.75" customHeight="1">
      <c r="A1630" s="408" t="s">
        <v>334</v>
      </c>
      <c r="B1630" s="408" t="s">
        <v>335</v>
      </c>
      <c r="C1630" s="632">
        <v>44306.0</v>
      </c>
      <c r="E1630" s="408">
        <v>58.0</v>
      </c>
      <c r="G1630" s="408">
        <v>41.0</v>
      </c>
      <c r="H1630" s="631">
        <f t="shared" si="62"/>
        <v>14.44444444</v>
      </c>
      <c r="I1630" s="631"/>
      <c r="J1630" s="631">
        <f t="shared" si="503"/>
        <v>5</v>
      </c>
    </row>
    <row r="1631" ht="15.75" customHeight="1">
      <c r="A1631" s="408" t="s">
        <v>334</v>
      </c>
      <c r="B1631" s="408" t="s">
        <v>335</v>
      </c>
      <c r="C1631" s="632">
        <v>44307.0</v>
      </c>
      <c r="E1631" s="408">
        <v>58.0</v>
      </c>
      <c r="G1631" s="408">
        <v>39.0</v>
      </c>
      <c r="H1631" s="631">
        <f t="shared" si="62"/>
        <v>14.44444444</v>
      </c>
      <c r="I1631" s="631"/>
      <c r="J1631" s="631">
        <f t="shared" si="503"/>
        <v>3.888888889</v>
      </c>
    </row>
    <row r="1632" ht="15.75" customHeight="1">
      <c r="A1632" s="408" t="s">
        <v>334</v>
      </c>
      <c r="B1632" s="408" t="s">
        <v>335</v>
      </c>
      <c r="C1632" s="632">
        <v>44308.0</v>
      </c>
      <c r="E1632" s="408">
        <v>57.0</v>
      </c>
      <c r="G1632" s="408">
        <v>37.0</v>
      </c>
      <c r="H1632" s="631">
        <f t="shared" si="62"/>
        <v>13.88888889</v>
      </c>
      <c r="I1632" s="631"/>
      <c r="J1632" s="631">
        <f t="shared" si="503"/>
        <v>2.777777778</v>
      </c>
    </row>
    <row r="1633" ht="15.75" customHeight="1">
      <c r="A1633" s="408" t="s">
        <v>334</v>
      </c>
      <c r="B1633" s="408" t="s">
        <v>335</v>
      </c>
      <c r="C1633" s="632">
        <v>44309.0</v>
      </c>
      <c r="D1633" s="408">
        <v>0.01</v>
      </c>
      <c r="E1633" s="408">
        <v>58.0</v>
      </c>
      <c r="G1633" s="408">
        <v>37.0</v>
      </c>
      <c r="H1633" s="631">
        <f t="shared" si="62"/>
        <v>14.44444444</v>
      </c>
      <c r="I1633" s="631"/>
      <c r="J1633" s="631">
        <f t="shared" si="503"/>
        <v>2.777777778</v>
      </c>
    </row>
    <row r="1634" ht="15.75" customHeight="1">
      <c r="A1634" s="408" t="s">
        <v>334</v>
      </c>
      <c r="B1634" s="408" t="s">
        <v>335</v>
      </c>
      <c r="C1634" s="632">
        <v>44310.0</v>
      </c>
      <c r="D1634" s="408">
        <v>0.0</v>
      </c>
      <c r="E1634" s="408">
        <v>58.0</v>
      </c>
      <c r="H1634" s="631">
        <f t="shared" si="62"/>
        <v>14.44444444</v>
      </c>
      <c r="I1634" s="631"/>
      <c r="J1634" s="631"/>
    </row>
    <row r="1635" ht="15.75" customHeight="1">
      <c r="A1635" s="408" t="s">
        <v>334</v>
      </c>
      <c r="B1635" s="408" t="s">
        <v>335</v>
      </c>
      <c r="C1635" s="632">
        <v>44311.0</v>
      </c>
      <c r="E1635" s="408">
        <v>58.0</v>
      </c>
      <c r="H1635" s="631">
        <f t="shared" si="62"/>
        <v>14.44444444</v>
      </c>
      <c r="I1635" s="631"/>
      <c r="J1635" s="631"/>
    </row>
    <row r="1636" ht="15.75" customHeight="1">
      <c r="A1636" s="408" t="s">
        <v>334</v>
      </c>
      <c r="B1636" s="408" t="s">
        <v>335</v>
      </c>
      <c r="C1636" s="632">
        <v>44312.0</v>
      </c>
      <c r="E1636" s="408">
        <v>59.0</v>
      </c>
      <c r="G1636" s="408">
        <v>41.0</v>
      </c>
      <c r="H1636" s="631">
        <f t="shared" si="62"/>
        <v>15</v>
      </c>
      <c r="I1636" s="631"/>
      <c r="J1636" s="631">
        <f t="shared" ref="J1636:J1641" si="504">(G1636-32)*5/9</f>
        <v>5</v>
      </c>
    </row>
    <row r="1637" ht="15.75" customHeight="1">
      <c r="A1637" s="408" t="s">
        <v>334</v>
      </c>
      <c r="B1637" s="408" t="s">
        <v>335</v>
      </c>
      <c r="C1637" s="632">
        <v>44313.0</v>
      </c>
      <c r="E1637" s="408">
        <v>58.0</v>
      </c>
      <c r="G1637" s="408">
        <v>41.0</v>
      </c>
      <c r="H1637" s="631">
        <f t="shared" si="62"/>
        <v>14.44444444</v>
      </c>
      <c r="I1637" s="631"/>
      <c r="J1637" s="631">
        <f t="shared" si="504"/>
        <v>5</v>
      </c>
    </row>
    <row r="1638" ht="15.75" customHeight="1">
      <c r="A1638" s="408" t="s">
        <v>334</v>
      </c>
      <c r="B1638" s="408" t="s">
        <v>335</v>
      </c>
      <c r="C1638" s="632">
        <v>44314.0</v>
      </c>
      <c r="E1638" s="408">
        <v>58.0</v>
      </c>
      <c r="G1638" s="408">
        <v>39.0</v>
      </c>
      <c r="H1638" s="631">
        <f t="shared" si="62"/>
        <v>14.44444444</v>
      </c>
      <c r="I1638" s="631"/>
      <c r="J1638" s="631">
        <f t="shared" si="504"/>
        <v>3.888888889</v>
      </c>
    </row>
    <row r="1639" ht="15.75" customHeight="1">
      <c r="A1639" s="408" t="s">
        <v>334</v>
      </c>
      <c r="B1639" s="408" t="s">
        <v>335</v>
      </c>
      <c r="C1639" s="632">
        <v>44315.0</v>
      </c>
      <c r="E1639" s="408">
        <v>58.0</v>
      </c>
      <c r="G1639" s="408">
        <v>42.0</v>
      </c>
      <c r="H1639" s="631">
        <f t="shared" si="62"/>
        <v>14.44444444</v>
      </c>
      <c r="I1639" s="631"/>
      <c r="J1639" s="631">
        <f t="shared" si="504"/>
        <v>5.555555556</v>
      </c>
    </row>
    <row r="1640" ht="15.75" customHeight="1">
      <c r="A1640" s="408" t="s">
        <v>334</v>
      </c>
      <c r="B1640" s="408" t="s">
        <v>335</v>
      </c>
      <c r="C1640" s="632">
        <v>44316.0</v>
      </c>
      <c r="E1640" s="408">
        <v>58.0</v>
      </c>
      <c r="G1640" s="408">
        <v>41.0</v>
      </c>
      <c r="H1640" s="631">
        <f t="shared" si="62"/>
        <v>14.44444444</v>
      </c>
      <c r="I1640" s="631"/>
      <c r="J1640" s="631">
        <f t="shared" si="504"/>
        <v>5</v>
      </c>
    </row>
    <row r="1641" ht="15.75" customHeight="1">
      <c r="A1641" s="408" t="s">
        <v>334</v>
      </c>
      <c r="B1641" s="408" t="s">
        <v>335</v>
      </c>
      <c r="C1641" s="632">
        <v>44317.0</v>
      </c>
      <c r="E1641" s="408">
        <v>57.0</v>
      </c>
      <c r="G1641" s="408">
        <v>38.0</v>
      </c>
      <c r="H1641" s="631">
        <f t="shared" si="62"/>
        <v>13.88888889</v>
      </c>
      <c r="I1641" s="631"/>
      <c r="J1641" s="631">
        <f t="shared" si="504"/>
        <v>3.333333333</v>
      </c>
    </row>
    <row r="1642" ht="15.75" customHeight="1">
      <c r="A1642" s="408" t="s">
        <v>334</v>
      </c>
      <c r="B1642" s="408" t="s">
        <v>335</v>
      </c>
      <c r="C1642" s="632">
        <v>44318.0</v>
      </c>
      <c r="E1642" s="408">
        <v>59.0</v>
      </c>
      <c r="H1642" s="631">
        <f t="shared" si="62"/>
        <v>15</v>
      </c>
      <c r="I1642" s="631"/>
      <c r="J1642" s="631"/>
    </row>
    <row r="1643" ht="15.75" customHeight="1">
      <c r="A1643" s="408" t="s">
        <v>334</v>
      </c>
      <c r="B1643" s="408" t="s">
        <v>335</v>
      </c>
      <c r="C1643" s="632">
        <v>44319.0</v>
      </c>
      <c r="E1643" s="408">
        <v>58.0</v>
      </c>
      <c r="G1643" s="408">
        <v>36.0</v>
      </c>
      <c r="H1643" s="631">
        <f t="shared" si="62"/>
        <v>14.44444444</v>
      </c>
      <c r="I1643" s="631"/>
      <c r="J1643" s="631">
        <f t="shared" ref="J1643:J1650" si="505">(G1643-32)*5/9</f>
        <v>2.222222222</v>
      </c>
    </row>
    <row r="1644" ht="15.75" customHeight="1">
      <c r="A1644" s="408" t="s">
        <v>334</v>
      </c>
      <c r="B1644" s="408" t="s">
        <v>335</v>
      </c>
      <c r="C1644" s="632">
        <v>44320.0</v>
      </c>
      <c r="E1644" s="408">
        <v>58.0</v>
      </c>
      <c r="G1644" s="408">
        <v>38.0</v>
      </c>
      <c r="H1644" s="631">
        <f t="shared" si="62"/>
        <v>14.44444444</v>
      </c>
      <c r="I1644" s="631"/>
      <c r="J1644" s="631">
        <f t="shared" si="505"/>
        <v>3.333333333</v>
      </c>
    </row>
    <row r="1645" ht="15.75" customHeight="1">
      <c r="A1645" s="408" t="s">
        <v>334</v>
      </c>
      <c r="B1645" s="408" t="s">
        <v>335</v>
      </c>
      <c r="C1645" s="632">
        <v>44321.0</v>
      </c>
      <c r="E1645" s="408">
        <v>51.0</v>
      </c>
      <c r="G1645" s="408">
        <v>35.0</v>
      </c>
      <c r="H1645" s="631">
        <f t="shared" si="62"/>
        <v>10.55555556</v>
      </c>
      <c r="I1645" s="631"/>
      <c r="J1645" s="631">
        <f t="shared" si="505"/>
        <v>1.666666667</v>
      </c>
    </row>
    <row r="1646" ht="15.75" customHeight="1">
      <c r="A1646" s="408" t="s">
        <v>334</v>
      </c>
      <c r="B1646" s="408" t="s">
        <v>335</v>
      </c>
      <c r="C1646" s="632">
        <v>44322.0</v>
      </c>
      <c r="E1646" s="408">
        <v>57.0</v>
      </c>
      <c r="G1646" s="408">
        <v>35.0</v>
      </c>
      <c r="H1646" s="631">
        <f t="shared" si="62"/>
        <v>13.88888889</v>
      </c>
      <c r="I1646" s="631"/>
      <c r="J1646" s="631">
        <f t="shared" si="505"/>
        <v>1.666666667</v>
      </c>
    </row>
    <row r="1647" ht="15.75" customHeight="1">
      <c r="A1647" s="408" t="s">
        <v>334</v>
      </c>
      <c r="B1647" s="408" t="s">
        <v>335</v>
      </c>
      <c r="C1647" s="632">
        <v>44323.0</v>
      </c>
      <c r="E1647" s="408">
        <v>57.0</v>
      </c>
      <c r="G1647" s="408">
        <v>39.0</v>
      </c>
      <c r="H1647" s="631">
        <f t="shared" si="62"/>
        <v>13.88888889</v>
      </c>
      <c r="I1647" s="631"/>
      <c r="J1647" s="631">
        <f t="shared" si="505"/>
        <v>3.888888889</v>
      </c>
    </row>
    <row r="1648" ht="15.75" customHeight="1">
      <c r="A1648" s="408" t="s">
        <v>334</v>
      </c>
      <c r="B1648" s="408" t="s">
        <v>335</v>
      </c>
      <c r="C1648" s="632">
        <v>44324.0</v>
      </c>
      <c r="E1648" s="408">
        <v>58.0</v>
      </c>
      <c r="G1648" s="408">
        <v>39.0</v>
      </c>
      <c r="H1648" s="631">
        <f t="shared" si="62"/>
        <v>14.44444444</v>
      </c>
      <c r="I1648" s="631"/>
      <c r="J1648" s="631">
        <f t="shared" si="505"/>
        <v>3.888888889</v>
      </c>
    </row>
    <row r="1649" ht="15.75" customHeight="1">
      <c r="A1649" s="408" t="s">
        <v>334</v>
      </c>
      <c r="B1649" s="408" t="s">
        <v>335</v>
      </c>
      <c r="C1649" s="632">
        <v>44325.0</v>
      </c>
      <c r="E1649" s="408">
        <v>56.0</v>
      </c>
      <c r="G1649" s="408">
        <v>33.0</v>
      </c>
      <c r="H1649" s="631">
        <f t="shared" si="62"/>
        <v>13.33333333</v>
      </c>
      <c r="I1649" s="631"/>
      <c r="J1649" s="631">
        <f t="shared" si="505"/>
        <v>0.5555555556</v>
      </c>
    </row>
    <row r="1650" ht="15.75" customHeight="1">
      <c r="A1650" s="408" t="s">
        <v>334</v>
      </c>
      <c r="B1650" s="408" t="s">
        <v>335</v>
      </c>
      <c r="C1650" s="632">
        <v>44326.0</v>
      </c>
      <c r="E1650" s="408">
        <v>55.0</v>
      </c>
      <c r="G1650" s="408">
        <v>31.0</v>
      </c>
      <c r="H1650" s="631">
        <f t="shared" si="62"/>
        <v>12.77777778</v>
      </c>
      <c r="I1650" s="631"/>
      <c r="J1650" s="631">
        <f t="shared" si="505"/>
        <v>-0.5555555556</v>
      </c>
    </row>
    <row r="1651" ht="15.75" customHeight="1">
      <c r="A1651" s="408" t="s">
        <v>334</v>
      </c>
      <c r="B1651" s="408" t="s">
        <v>335</v>
      </c>
      <c r="C1651" s="632">
        <v>44327.0</v>
      </c>
      <c r="E1651" s="408">
        <v>56.0</v>
      </c>
      <c r="H1651" s="631">
        <f t="shared" si="62"/>
        <v>13.33333333</v>
      </c>
      <c r="I1651" s="631"/>
      <c r="J1651" s="631"/>
    </row>
    <row r="1652" ht="15.75" customHeight="1">
      <c r="A1652" s="408" t="s">
        <v>334</v>
      </c>
      <c r="B1652" s="408" t="s">
        <v>335</v>
      </c>
      <c r="C1652" s="632">
        <v>44328.0</v>
      </c>
      <c r="E1652" s="408">
        <v>56.0</v>
      </c>
      <c r="G1652" s="408">
        <v>38.0</v>
      </c>
      <c r="H1652" s="631">
        <f t="shared" si="62"/>
        <v>13.33333333</v>
      </c>
      <c r="I1652" s="631"/>
      <c r="J1652" s="631">
        <f t="shared" ref="J1652:J1657" si="506">(G1652-32)*5/9</f>
        <v>3.333333333</v>
      </c>
    </row>
    <row r="1653" ht="15.75" customHeight="1">
      <c r="A1653" s="408" t="s">
        <v>334</v>
      </c>
      <c r="B1653" s="408" t="s">
        <v>335</v>
      </c>
      <c r="C1653" s="632">
        <v>44329.0</v>
      </c>
      <c r="E1653" s="408">
        <v>56.0</v>
      </c>
      <c r="G1653" s="408">
        <v>37.0</v>
      </c>
      <c r="H1653" s="631">
        <f t="shared" si="62"/>
        <v>13.33333333</v>
      </c>
      <c r="I1653" s="631"/>
      <c r="J1653" s="631">
        <f t="shared" si="506"/>
        <v>2.777777778</v>
      </c>
    </row>
    <row r="1654" ht="15.75" customHeight="1">
      <c r="A1654" s="408" t="s">
        <v>334</v>
      </c>
      <c r="B1654" s="408" t="s">
        <v>335</v>
      </c>
      <c r="C1654" s="632">
        <v>44330.0</v>
      </c>
      <c r="E1654" s="408">
        <v>58.0</v>
      </c>
      <c r="G1654" s="408">
        <v>36.0</v>
      </c>
      <c r="H1654" s="631">
        <f t="shared" si="62"/>
        <v>14.44444444</v>
      </c>
      <c r="I1654" s="631"/>
      <c r="J1654" s="631">
        <f t="shared" si="506"/>
        <v>2.222222222</v>
      </c>
    </row>
    <row r="1655" ht="15.75" customHeight="1">
      <c r="A1655" s="408" t="s">
        <v>334</v>
      </c>
      <c r="B1655" s="408" t="s">
        <v>335</v>
      </c>
      <c r="C1655" s="632">
        <v>44331.0</v>
      </c>
      <c r="E1655" s="408">
        <v>56.0</v>
      </c>
      <c r="G1655" s="408">
        <v>38.0</v>
      </c>
      <c r="H1655" s="631">
        <f t="shared" si="62"/>
        <v>13.33333333</v>
      </c>
      <c r="I1655" s="631"/>
      <c r="J1655" s="631">
        <f t="shared" si="506"/>
        <v>3.333333333</v>
      </c>
    </row>
    <row r="1656" ht="15.75" customHeight="1">
      <c r="A1656" s="408" t="s">
        <v>334</v>
      </c>
      <c r="B1656" s="408" t="s">
        <v>335</v>
      </c>
      <c r="C1656" s="632">
        <v>44332.0</v>
      </c>
      <c r="E1656" s="408">
        <v>56.0</v>
      </c>
      <c r="G1656" s="408">
        <v>35.0</v>
      </c>
      <c r="H1656" s="631">
        <f t="shared" si="62"/>
        <v>13.33333333</v>
      </c>
      <c r="I1656" s="631"/>
      <c r="J1656" s="631">
        <f t="shared" si="506"/>
        <v>1.666666667</v>
      </c>
    </row>
    <row r="1657" ht="15.75" customHeight="1">
      <c r="A1657" s="408" t="s">
        <v>334</v>
      </c>
      <c r="B1657" s="408" t="s">
        <v>335</v>
      </c>
      <c r="C1657" s="632">
        <v>44333.0</v>
      </c>
      <c r="E1657" s="408">
        <v>55.0</v>
      </c>
      <c r="G1657" s="408">
        <v>34.0</v>
      </c>
      <c r="H1657" s="631">
        <f t="shared" si="62"/>
        <v>12.77777778</v>
      </c>
      <c r="I1657" s="631"/>
      <c r="J1657" s="631">
        <f t="shared" si="506"/>
        <v>1.111111111</v>
      </c>
    </row>
    <row r="1658" ht="15.75" customHeight="1">
      <c r="A1658" s="408" t="s">
        <v>334</v>
      </c>
      <c r="B1658" s="408" t="s">
        <v>335</v>
      </c>
      <c r="C1658" s="632">
        <v>44334.0</v>
      </c>
      <c r="E1658" s="408">
        <v>55.0</v>
      </c>
      <c r="H1658" s="631">
        <f t="shared" si="62"/>
        <v>12.77777778</v>
      </c>
      <c r="I1658" s="631"/>
      <c r="J1658" s="631"/>
    </row>
    <row r="1659" ht="15.75" customHeight="1">
      <c r="A1659" s="408" t="s">
        <v>334</v>
      </c>
      <c r="B1659" s="408" t="s">
        <v>335</v>
      </c>
      <c r="C1659" s="632">
        <v>44335.0</v>
      </c>
      <c r="E1659" s="408">
        <v>57.0</v>
      </c>
      <c r="G1659" s="408">
        <v>34.0</v>
      </c>
      <c r="H1659" s="631">
        <f t="shared" si="62"/>
        <v>13.88888889</v>
      </c>
      <c r="I1659" s="631"/>
      <c r="J1659" s="631">
        <f t="shared" ref="J1659:J1665" si="507">(G1659-32)*5/9</f>
        <v>1.111111111</v>
      </c>
    </row>
    <row r="1660" ht="15.75" customHeight="1">
      <c r="A1660" s="408" t="s">
        <v>334</v>
      </c>
      <c r="B1660" s="408" t="s">
        <v>335</v>
      </c>
      <c r="C1660" s="632">
        <v>44336.0</v>
      </c>
      <c r="E1660" s="408">
        <v>58.0</v>
      </c>
      <c r="G1660" s="408">
        <v>35.0</v>
      </c>
      <c r="H1660" s="631">
        <f t="shared" si="62"/>
        <v>14.44444444</v>
      </c>
      <c r="I1660" s="631"/>
      <c r="J1660" s="631">
        <f t="shared" si="507"/>
        <v>1.666666667</v>
      </c>
    </row>
    <row r="1661" ht="15.75" customHeight="1">
      <c r="A1661" s="408" t="s">
        <v>334</v>
      </c>
      <c r="B1661" s="408" t="s">
        <v>335</v>
      </c>
      <c r="C1661" s="632">
        <v>44337.0</v>
      </c>
      <c r="E1661" s="408">
        <v>58.0</v>
      </c>
      <c r="G1661" s="408">
        <v>36.0</v>
      </c>
      <c r="H1661" s="631">
        <f t="shared" si="62"/>
        <v>14.44444444</v>
      </c>
      <c r="I1661" s="631"/>
      <c r="J1661" s="631">
        <f t="shared" si="507"/>
        <v>2.222222222</v>
      </c>
    </row>
    <row r="1662" ht="15.75" customHeight="1">
      <c r="A1662" s="408" t="s">
        <v>334</v>
      </c>
      <c r="B1662" s="408" t="s">
        <v>335</v>
      </c>
      <c r="C1662" s="632">
        <v>44338.0</v>
      </c>
      <c r="E1662" s="408">
        <v>58.0</v>
      </c>
      <c r="G1662" s="408">
        <v>35.0</v>
      </c>
      <c r="H1662" s="631">
        <f t="shared" si="62"/>
        <v>14.44444444</v>
      </c>
      <c r="I1662" s="631"/>
      <c r="J1662" s="631">
        <f t="shared" si="507"/>
        <v>1.666666667</v>
      </c>
    </row>
    <row r="1663" ht="15.75" customHeight="1">
      <c r="A1663" s="408" t="s">
        <v>334</v>
      </c>
      <c r="B1663" s="408" t="s">
        <v>335</v>
      </c>
      <c r="C1663" s="632">
        <v>44339.0</v>
      </c>
      <c r="E1663" s="408">
        <v>54.0</v>
      </c>
      <c r="G1663" s="408">
        <v>37.0</v>
      </c>
      <c r="H1663" s="631">
        <f t="shared" si="62"/>
        <v>12.22222222</v>
      </c>
      <c r="I1663" s="631"/>
      <c r="J1663" s="631">
        <f t="shared" si="507"/>
        <v>2.777777778</v>
      </c>
    </row>
    <row r="1664" ht="15.75" customHeight="1">
      <c r="A1664" s="408" t="s">
        <v>334</v>
      </c>
      <c r="B1664" s="408" t="s">
        <v>335</v>
      </c>
      <c r="C1664" s="632">
        <v>44340.0</v>
      </c>
      <c r="D1664" s="408">
        <v>0.12</v>
      </c>
      <c r="E1664" s="408">
        <v>53.0</v>
      </c>
      <c r="G1664" s="408">
        <v>43.0</v>
      </c>
      <c r="H1664" s="631">
        <f t="shared" si="62"/>
        <v>11.66666667</v>
      </c>
      <c r="I1664" s="631"/>
      <c r="J1664" s="631">
        <f t="shared" si="507"/>
        <v>6.111111111</v>
      </c>
    </row>
    <row r="1665" ht="15.75" customHeight="1">
      <c r="A1665" s="408" t="s">
        <v>334</v>
      </c>
      <c r="B1665" s="408" t="s">
        <v>335</v>
      </c>
      <c r="C1665" s="632">
        <v>44341.0</v>
      </c>
      <c r="D1665" s="408">
        <v>0.0</v>
      </c>
      <c r="E1665" s="408">
        <v>52.0</v>
      </c>
      <c r="G1665" s="408">
        <v>43.0</v>
      </c>
      <c r="H1665" s="631">
        <f t="shared" si="62"/>
        <v>11.11111111</v>
      </c>
      <c r="I1665" s="631"/>
      <c r="J1665" s="631">
        <f t="shared" si="507"/>
        <v>6.111111111</v>
      </c>
    </row>
    <row r="1666" ht="15.75" customHeight="1">
      <c r="A1666" s="408" t="s">
        <v>334</v>
      </c>
      <c r="B1666" s="408" t="s">
        <v>335</v>
      </c>
      <c r="C1666" s="632">
        <v>44342.0</v>
      </c>
      <c r="D1666" s="408">
        <v>0.04</v>
      </c>
      <c r="E1666" s="408">
        <v>54.0</v>
      </c>
      <c r="H1666" s="631">
        <f t="shared" si="62"/>
        <v>12.22222222</v>
      </c>
      <c r="I1666" s="631"/>
      <c r="J1666" s="631"/>
    </row>
    <row r="1667" ht="15.75" customHeight="1">
      <c r="A1667" s="408" t="s">
        <v>334</v>
      </c>
      <c r="B1667" s="408" t="s">
        <v>335</v>
      </c>
      <c r="C1667" s="632">
        <v>44343.0</v>
      </c>
      <c r="D1667" s="408">
        <v>0.0</v>
      </c>
      <c r="E1667" s="408">
        <v>56.0</v>
      </c>
      <c r="G1667" s="408">
        <v>37.0</v>
      </c>
      <c r="H1667" s="631">
        <f t="shared" si="62"/>
        <v>13.33333333</v>
      </c>
      <c r="I1667" s="631"/>
      <c r="J1667" s="631">
        <f>(G1667-32)*5/9</f>
        <v>2.777777778</v>
      </c>
    </row>
    <row r="1668" ht="15.75" customHeight="1">
      <c r="A1668" s="408" t="s">
        <v>334</v>
      </c>
      <c r="B1668" s="408" t="s">
        <v>335</v>
      </c>
      <c r="C1668" s="632">
        <v>44344.0</v>
      </c>
      <c r="E1668" s="408">
        <v>57.0</v>
      </c>
      <c r="H1668" s="631">
        <f t="shared" si="62"/>
        <v>13.88888889</v>
      </c>
      <c r="I1668" s="631"/>
      <c r="J1668" s="631"/>
    </row>
    <row r="1669" ht="15.75" customHeight="1">
      <c r="A1669" s="408" t="s">
        <v>334</v>
      </c>
      <c r="B1669" s="408" t="s">
        <v>335</v>
      </c>
      <c r="C1669" s="632">
        <v>44345.0</v>
      </c>
      <c r="E1669" s="408">
        <v>56.0</v>
      </c>
      <c r="G1669" s="408">
        <v>32.0</v>
      </c>
      <c r="H1669" s="631">
        <f t="shared" si="62"/>
        <v>13.33333333</v>
      </c>
      <c r="I1669" s="631"/>
      <c r="J1669" s="631">
        <f>(G1669-32)*5/9</f>
        <v>0</v>
      </c>
    </row>
    <row r="1670" ht="15.75" customHeight="1">
      <c r="A1670" s="408" t="s">
        <v>334</v>
      </c>
      <c r="B1670" s="408" t="s">
        <v>335</v>
      </c>
      <c r="C1670" s="632">
        <v>44346.0</v>
      </c>
      <c r="E1670" s="408">
        <v>56.0</v>
      </c>
      <c r="F1670" s="408">
        <v>72.0</v>
      </c>
      <c r="H1670" s="631">
        <f t="shared" si="62"/>
        <v>13.33333333</v>
      </c>
      <c r="I1670" s="631">
        <f>(F1670-32)*5/9</f>
        <v>22.22222222</v>
      </c>
      <c r="J1670" s="631"/>
    </row>
    <row r="1671" ht="15.75" customHeight="1">
      <c r="A1671" s="408" t="s">
        <v>334</v>
      </c>
      <c r="B1671" s="408" t="s">
        <v>335</v>
      </c>
      <c r="C1671" s="632">
        <v>44347.0</v>
      </c>
      <c r="E1671" s="408">
        <v>55.0</v>
      </c>
      <c r="G1671" s="408">
        <v>36.0</v>
      </c>
      <c r="H1671" s="631">
        <f t="shared" si="62"/>
        <v>12.77777778</v>
      </c>
      <c r="I1671" s="631"/>
      <c r="J1671" s="631">
        <f>(G1671-32)*5/9</f>
        <v>2.222222222</v>
      </c>
    </row>
    <row r="1672" ht="15.75" customHeight="1">
      <c r="A1672" s="408" t="s">
        <v>334</v>
      </c>
      <c r="B1672" s="408" t="s">
        <v>335</v>
      </c>
      <c r="C1672" s="632">
        <v>44348.0</v>
      </c>
      <c r="E1672" s="408">
        <v>58.0</v>
      </c>
      <c r="H1672" s="631">
        <f t="shared" si="62"/>
        <v>14.44444444</v>
      </c>
      <c r="I1672" s="631"/>
      <c r="J1672" s="631"/>
    </row>
    <row r="1673" ht="15.75" customHeight="1">
      <c r="A1673" s="408" t="s">
        <v>334</v>
      </c>
      <c r="B1673" s="408" t="s">
        <v>335</v>
      </c>
      <c r="C1673" s="632">
        <v>44349.0</v>
      </c>
      <c r="E1673" s="408">
        <v>57.0</v>
      </c>
      <c r="G1673" s="408">
        <v>36.0</v>
      </c>
      <c r="H1673" s="631">
        <f t="shared" si="62"/>
        <v>13.88888889</v>
      </c>
      <c r="I1673" s="631"/>
      <c r="J1673" s="631">
        <f t="shared" ref="J1673:J1679" si="508">(G1673-32)*5/9</f>
        <v>2.222222222</v>
      </c>
    </row>
    <row r="1674" ht="15.75" customHeight="1">
      <c r="A1674" s="408" t="s">
        <v>334</v>
      </c>
      <c r="B1674" s="408" t="s">
        <v>335</v>
      </c>
      <c r="C1674" s="632">
        <v>44350.0</v>
      </c>
      <c r="E1674" s="408">
        <v>55.0</v>
      </c>
      <c r="G1674" s="408">
        <v>36.0</v>
      </c>
      <c r="H1674" s="631">
        <f t="shared" si="62"/>
        <v>12.77777778</v>
      </c>
      <c r="I1674" s="631"/>
      <c r="J1674" s="631">
        <f t="shared" si="508"/>
        <v>2.222222222</v>
      </c>
    </row>
    <row r="1675" ht="15.75" customHeight="1">
      <c r="A1675" s="408" t="s">
        <v>334</v>
      </c>
      <c r="B1675" s="408" t="s">
        <v>335</v>
      </c>
      <c r="C1675" s="632">
        <v>44351.0</v>
      </c>
      <c r="E1675" s="408">
        <v>54.0</v>
      </c>
      <c r="G1675" s="408">
        <v>41.0</v>
      </c>
      <c r="H1675" s="631">
        <f t="shared" si="62"/>
        <v>12.22222222</v>
      </c>
      <c r="I1675" s="631"/>
      <c r="J1675" s="631">
        <f t="shared" si="508"/>
        <v>5</v>
      </c>
    </row>
    <row r="1676" ht="15.75" customHeight="1">
      <c r="A1676" s="408" t="s">
        <v>334</v>
      </c>
      <c r="B1676" s="408" t="s">
        <v>335</v>
      </c>
      <c r="C1676" s="632">
        <v>44352.0</v>
      </c>
      <c r="D1676" s="408">
        <v>0.16</v>
      </c>
      <c r="E1676" s="408">
        <v>55.0</v>
      </c>
      <c r="G1676" s="408">
        <v>36.0</v>
      </c>
      <c r="H1676" s="631">
        <f t="shared" si="62"/>
        <v>12.77777778</v>
      </c>
      <c r="I1676" s="631"/>
      <c r="J1676" s="631">
        <f t="shared" si="508"/>
        <v>2.222222222</v>
      </c>
    </row>
    <row r="1677" ht="15.75" customHeight="1">
      <c r="A1677" s="408" t="s">
        <v>334</v>
      </c>
      <c r="B1677" s="408" t="s">
        <v>335</v>
      </c>
      <c r="C1677" s="632">
        <v>44353.0</v>
      </c>
      <c r="D1677" s="408">
        <v>0.0</v>
      </c>
      <c r="E1677" s="408">
        <v>52.0</v>
      </c>
      <c r="G1677" s="408">
        <v>36.0</v>
      </c>
      <c r="H1677" s="631">
        <f t="shared" si="62"/>
        <v>11.11111111</v>
      </c>
      <c r="I1677" s="631"/>
      <c r="J1677" s="631">
        <f t="shared" si="508"/>
        <v>2.222222222</v>
      </c>
    </row>
    <row r="1678" ht="15.75" customHeight="1">
      <c r="A1678" s="408" t="s">
        <v>334</v>
      </c>
      <c r="B1678" s="408" t="s">
        <v>335</v>
      </c>
      <c r="C1678" s="632">
        <v>44354.0</v>
      </c>
      <c r="E1678" s="408">
        <v>54.0</v>
      </c>
      <c r="G1678" s="408">
        <v>32.0</v>
      </c>
      <c r="H1678" s="631">
        <f t="shared" si="62"/>
        <v>12.22222222</v>
      </c>
      <c r="I1678" s="631"/>
      <c r="J1678" s="631">
        <f t="shared" si="508"/>
        <v>0</v>
      </c>
    </row>
    <row r="1679" ht="15.75" customHeight="1">
      <c r="A1679" s="408" t="s">
        <v>334</v>
      </c>
      <c r="B1679" s="408" t="s">
        <v>335</v>
      </c>
      <c r="C1679" s="632">
        <v>44355.0</v>
      </c>
      <c r="E1679" s="408">
        <v>55.0</v>
      </c>
      <c r="G1679" s="408">
        <v>32.0</v>
      </c>
      <c r="H1679" s="631">
        <f t="shared" si="62"/>
        <v>12.77777778</v>
      </c>
      <c r="I1679" s="631"/>
      <c r="J1679" s="631">
        <f t="shared" si="508"/>
        <v>0</v>
      </c>
    </row>
    <row r="1680" ht="15.75" customHeight="1">
      <c r="A1680" s="408" t="s">
        <v>334</v>
      </c>
      <c r="B1680" s="408" t="s">
        <v>335</v>
      </c>
      <c r="C1680" s="632">
        <v>44356.0</v>
      </c>
      <c r="E1680" s="408">
        <v>54.0</v>
      </c>
      <c r="H1680" s="631">
        <f t="shared" si="62"/>
        <v>12.22222222</v>
      </c>
      <c r="I1680" s="631"/>
      <c r="J1680" s="631"/>
    </row>
    <row r="1681" ht="15.75" customHeight="1">
      <c r="A1681" s="408" t="s">
        <v>334</v>
      </c>
      <c r="B1681" s="408" t="s">
        <v>335</v>
      </c>
      <c r="C1681" s="632">
        <v>44357.0</v>
      </c>
      <c r="E1681" s="408">
        <v>57.0</v>
      </c>
      <c r="G1681" s="408">
        <v>33.0</v>
      </c>
      <c r="H1681" s="631">
        <f t="shared" si="62"/>
        <v>13.88888889</v>
      </c>
      <c r="I1681" s="631"/>
      <c r="J1681" s="631">
        <f t="shared" ref="J1681:J1686" si="509">(G1681-32)*5/9</f>
        <v>0.5555555556</v>
      </c>
    </row>
    <row r="1682" ht="15.75" customHeight="1">
      <c r="A1682" s="408" t="s">
        <v>334</v>
      </c>
      <c r="B1682" s="408" t="s">
        <v>335</v>
      </c>
      <c r="C1682" s="632">
        <v>44358.0</v>
      </c>
      <c r="E1682" s="408">
        <v>55.0</v>
      </c>
      <c r="G1682" s="408">
        <v>35.0</v>
      </c>
      <c r="H1682" s="631">
        <f t="shared" si="62"/>
        <v>12.77777778</v>
      </c>
      <c r="I1682" s="631"/>
      <c r="J1682" s="631">
        <f t="shared" si="509"/>
        <v>1.666666667</v>
      </c>
    </row>
    <row r="1683" ht="15.75" customHeight="1">
      <c r="A1683" s="408" t="s">
        <v>334</v>
      </c>
      <c r="B1683" s="408" t="s">
        <v>335</v>
      </c>
      <c r="C1683" s="632">
        <v>44359.0</v>
      </c>
      <c r="E1683" s="408">
        <v>58.0</v>
      </c>
      <c r="G1683" s="408">
        <v>40.0</v>
      </c>
      <c r="H1683" s="631">
        <f t="shared" si="62"/>
        <v>14.44444444</v>
      </c>
      <c r="I1683" s="631"/>
      <c r="J1683" s="631">
        <f t="shared" si="509"/>
        <v>4.444444444</v>
      </c>
    </row>
    <row r="1684" ht="15.75" customHeight="1">
      <c r="A1684" s="408" t="s">
        <v>334</v>
      </c>
      <c r="B1684" s="408" t="s">
        <v>335</v>
      </c>
      <c r="C1684" s="632">
        <v>44360.0</v>
      </c>
      <c r="E1684" s="408">
        <v>58.0</v>
      </c>
      <c r="G1684" s="408">
        <v>39.0</v>
      </c>
      <c r="H1684" s="631">
        <f t="shared" si="62"/>
        <v>14.44444444</v>
      </c>
      <c r="I1684" s="631"/>
      <c r="J1684" s="631">
        <f t="shared" si="509"/>
        <v>3.888888889</v>
      </c>
    </row>
    <row r="1685" ht="15.75" customHeight="1">
      <c r="A1685" s="408" t="s">
        <v>334</v>
      </c>
      <c r="B1685" s="408" t="s">
        <v>335</v>
      </c>
      <c r="C1685" s="632">
        <v>44361.0</v>
      </c>
      <c r="E1685" s="408">
        <v>55.0</v>
      </c>
      <c r="G1685" s="408">
        <v>34.0</v>
      </c>
      <c r="H1685" s="631">
        <f t="shared" si="62"/>
        <v>12.77777778</v>
      </c>
      <c r="I1685" s="631"/>
      <c r="J1685" s="631">
        <f t="shared" si="509"/>
        <v>1.111111111</v>
      </c>
    </row>
    <row r="1686" ht="15.75" customHeight="1">
      <c r="A1686" s="408" t="s">
        <v>334</v>
      </c>
      <c r="B1686" s="408" t="s">
        <v>335</v>
      </c>
      <c r="C1686" s="632">
        <v>44362.0</v>
      </c>
      <c r="E1686" s="408">
        <v>56.0</v>
      </c>
      <c r="G1686" s="408">
        <v>36.0</v>
      </c>
      <c r="H1686" s="631">
        <f t="shared" si="62"/>
        <v>13.33333333</v>
      </c>
      <c r="I1686" s="631"/>
      <c r="J1686" s="631">
        <f t="shared" si="509"/>
        <v>2.222222222</v>
      </c>
    </row>
    <row r="1687" ht="15.75" customHeight="1">
      <c r="A1687" s="408" t="s">
        <v>334</v>
      </c>
      <c r="B1687" s="408" t="s">
        <v>335</v>
      </c>
      <c r="C1687" s="632">
        <v>44363.0</v>
      </c>
      <c r="E1687" s="408">
        <v>56.0</v>
      </c>
      <c r="F1687" s="408">
        <v>69.0</v>
      </c>
      <c r="G1687" s="408">
        <v>38.0</v>
      </c>
      <c r="H1687" s="631">
        <f t="shared" si="62"/>
        <v>13.33333333</v>
      </c>
      <c r="I1687" s="631">
        <f t="shared" ref="I1687:J1687" si="510">(F1687-32)*5/9</f>
        <v>20.55555556</v>
      </c>
      <c r="J1687" s="631">
        <f t="shared" si="510"/>
        <v>3.333333333</v>
      </c>
    </row>
    <row r="1688" ht="15.75" customHeight="1">
      <c r="A1688" s="408" t="s">
        <v>334</v>
      </c>
      <c r="B1688" s="408" t="s">
        <v>335</v>
      </c>
      <c r="C1688" s="632">
        <v>44364.0</v>
      </c>
      <c r="E1688" s="408">
        <v>56.0</v>
      </c>
      <c r="G1688" s="408">
        <v>38.0</v>
      </c>
      <c r="H1688" s="631">
        <f t="shared" si="62"/>
        <v>13.33333333</v>
      </c>
      <c r="I1688" s="631"/>
      <c r="J1688" s="631">
        <f t="shared" ref="J1688:J1690" si="511">(G1688-32)*5/9</f>
        <v>3.333333333</v>
      </c>
    </row>
    <row r="1689" ht="15.75" customHeight="1">
      <c r="A1689" s="408" t="s">
        <v>334</v>
      </c>
      <c r="B1689" s="408" t="s">
        <v>335</v>
      </c>
      <c r="C1689" s="632">
        <v>44365.0</v>
      </c>
      <c r="E1689" s="408">
        <v>58.0</v>
      </c>
      <c r="G1689" s="408">
        <v>35.0</v>
      </c>
      <c r="H1689" s="631">
        <f t="shared" si="62"/>
        <v>14.44444444</v>
      </c>
      <c r="I1689" s="631"/>
      <c r="J1689" s="631">
        <f t="shared" si="511"/>
        <v>1.666666667</v>
      </c>
    </row>
    <row r="1690" ht="15.75" customHeight="1">
      <c r="A1690" s="408" t="s">
        <v>334</v>
      </c>
      <c r="B1690" s="408" t="s">
        <v>335</v>
      </c>
      <c r="C1690" s="632">
        <v>44366.0</v>
      </c>
      <c r="E1690" s="408">
        <v>55.0</v>
      </c>
      <c r="G1690" s="408">
        <v>35.0</v>
      </c>
      <c r="H1690" s="631">
        <f t="shared" si="62"/>
        <v>12.77777778</v>
      </c>
      <c r="I1690" s="631"/>
      <c r="J1690" s="631">
        <f t="shared" si="511"/>
        <v>1.666666667</v>
      </c>
    </row>
    <row r="1691" ht="15.75" customHeight="1">
      <c r="A1691" s="408" t="s">
        <v>334</v>
      </c>
      <c r="B1691" s="408" t="s">
        <v>335</v>
      </c>
      <c r="C1691" s="632">
        <v>44367.0</v>
      </c>
      <c r="E1691" s="408">
        <v>56.0</v>
      </c>
      <c r="H1691" s="631">
        <f t="shared" si="62"/>
        <v>13.33333333</v>
      </c>
      <c r="I1691" s="631"/>
      <c r="J1691" s="631"/>
    </row>
    <row r="1692" ht="15.75" customHeight="1">
      <c r="A1692" s="408" t="s">
        <v>334</v>
      </c>
      <c r="B1692" s="408" t="s">
        <v>335</v>
      </c>
      <c r="C1692" s="632">
        <v>44368.0</v>
      </c>
      <c r="E1692" s="408">
        <v>56.0</v>
      </c>
      <c r="G1692" s="408">
        <v>34.0</v>
      </c>
      <c r="H1692" s="631">
        <f t="shared" si="62"/>
        <v>13.33333333</v>
      </c>
      <c r="I1692" s="631"/>
      <c r="J1692" s="631">
        <f t="shared" ref="J1692:J1694" si="512">(G1692-32)*5/9</f>
        <v>1.111111111</v>
      </c>
    </row>
    <row r="1693" ht="15.75" customHeight="1">
      <c r="A1693" s="408" t="s">
        <v>334</v>
      </c>
      <c r="B1693" s="408" t="s">
        <v>335</v>
      </c>
      <c r="C1693" s="632">
        <v>44369.0</v>
      </c>
      <c r="E1693" s="408">
        <v>57.0</v>
      </c>
      <c r="G1693" s="408">
        <v>37.0</v>
      </c>
      <c r="H1693" s="631">
        <f t="shared" si="62"/>
        <v>13.88888889</v>
      </c>
      <c r="I1693" s="631"/>
      <c r="J1693" s="631">
        <f t="shared" si="512"/>
        <v>2.777777778</v>
      </c>
    </row>
    <row r="1694" ht="15.75" customHeight="1">
      <c r="A1694" s="408" t="s">
        <v>334</v>
      </c>
      <c r="B1694" s="408" t="s">
        <v>335</v>
      </c>
      <c r="C1694" s="632">
        <v>44370.0</v>
      </c>
      <c r="E1694" s="408">
        <v>56.0</v>
      </c>
      <c r="G1694" s="408">
        <v>36.0</v>
      </c>
      <c r="H1694" s="631">
        <f t="shared" si="62"/>
        <v>13.33333333</v>
      </c>
      <c r="I1694" s="631"/>
      <c r="J1694" s="631">
        <f t="shared" si="512"/>
        <v>2.222222222</v>
      </c>
    </row>
    <row r="1695" ht="15.75" customHeight="1">
      <c r="A1695" s="408" t="s">
        <v>334</v>
      </c>
      <c r="B1695" s="408" t="s">
        <v>335</v>
      </c>
      <c r="C1695" s="632">
        <v>44371.0</v>
      </c>
      <c r="E1695" s="408">
        <v>56.0</v>
      </c>
      <c r="H1695" s="631">
        <f t="shared" si="62"/>
        <v>13.33333333</v>
      </c>
      <c r="I1695" s="631"/>
      <c r="J1695" s="631"/>
    </row>
    <row r="1696" ht="15.75" customHeight="1">
      <c r="A1696" s="408" t="s">
        <v>334</v>
      </c>
      <c r="B1696" s="408" t="s">
        <v>335</v>
      </c>
      <c r="C1696" s="632">
        <v>44372.0</v>
      </c>
      <c r="E1696" s="408">
        <v>55.0</v>
      </c>
      <c r="G1696" s="408">
        <v>35.0</v>
      </c>
      <c r="H1696" s="631">
        <f t="shared" si="62"/>
        <v>12.77777778</v>
      </c>
      <c r="I1696" s="631"/>
      <c r="J1696" s="631">
        <f t="shared" ref="J1696:J1697" si="513">(G1696-32)*5/9</f>
        <v>1.666666667</v>
      </c>
    </row>
    <row r="1697" ht="15.75" customHeight="1">
      <c r="A1697" s="408" t="s">
        <v>334</v>
      </c>
      <c r="B1697" s="408" t="s">
        <v>335</v>
      </c>
      <c r="C1697" s="632">
        <v>44373.0</v>
      </c>
      <c r="E1697" s="408">
        <v>56.0</v>
      </c>
      <c r="G1697" s="408">
        <v>33.0</v>
      </c>
      <c r="H1697" s="631">
        <f t="shared" si="62"/>
        <v>13.33333333</v>
      </c>
      <c r="I1697" s="631"/>
      <c r="J1697" s="631">
        <f t="shared" si="513"/>
        <v>0.5555555556</v>
      </c>
    </row>
    <row r="1698" ht="15.75" customHeight="1">
      <c r="A1698" s="408" t="s">
        <v>334</v>
      </c>
      <c r="B1698" s="408" t="s">
        <v>335</v>
      </c>
      <c r="C1698" s="632">
        <v>44374.0</v>
      </c>
      <c r="E1698" s="408">
        <v>56.0</v>
      </c>
      <c r="H1698" s="631">
        <f t="shared" si="62"/>
        <v>13.33333333</v>
      </c>
      <c r="I1698" s="631"/>
      <c r="J1698" s="631"/>
    </row>
    <row r="1699" ht="15.75" customHeight="1">
      <c r="A1699" s="408" t="s">
        <v>334</v>
      </c>
      <c r="B1699" s="408" t="s">
        <v>335</v>
      </c>
      <c r="C1699" s="632">
        <v>44375.0</v>
      </c>
      <c r="E1699" s="408">
        <v>55.0</v>
      </c>
      <c r="G1699" s="408">
        <v>36.0</v>
      </c>
      <c r="H1699" s="631">
        <f t="shared" si="62"/>
        <v>12.77777778</v>
      </c>
      <c r="I1699" s="631"/>
      <c r="J1699" s="631">
        <f>(G1699-32)*5/9</f>
        <v>2.222222222</v>
      </c>
    </row>
    <row r="1700" ht="15.75" customHeight="1">
      <c r="A1700" s="408" t="s">
        <v>334</v>
      </c>
      <c r="B1700" s="408" t="s">
        <v>335</v>
      </c>
      <c r="C1700" s="632">
        <v>44376.0</v>
      </c>
      <c r="E1700" s="408">
        <v>56.0</v>
      </c>
      <c r="H1700" s="631">
        <f t="shared" si="62"/>
        <v>13.33333333</v>
      </c>
      <c r="I1700" s="631"/>
      <c r="J1700" s="631"/>
    </row>
    <row r="1701" ht="15.75" customHeight="1">
      <c r="A1701" s="408" t="s">
        <v>334</v>
      </c>
      <c r="B1701" s="408" t="s">
        <v>335</v>
      </c>
      <c r="C1701" s="632">
        <v>44377.0</v>
      </c>
      <c r="E1701" s="408">
        <v>57.0</v>
      </c>
      <c r="G1701" s="408">
        <v>37.0</v>
      </c>
      <c r="H1701" s="631">
        <f t="shared" si="62"/>
        <v>13.88888889</v>
      </c>
      <c r="I1701" s="631"/>
      <c r="J1701" s="631">
        <f>(G1701-32)*5/9</f>
        <v>2.777777778</v>
      </c>
    </row>
    <row r="1702" ht="15.75" customHeight="1">
      <c r="A1702" s="408" t="s">
        <v>334</v>
      </c>
      <c r="B1702" s="408" t="s">
        <v>335</v>
      </c>
      <c r="C1702" s="632">
        <v>44378.0</v>
      </c>
      <c r="E1702" s="408">
        <v>53.0</v>
      </c>
      <c r="H1702" s="631">
        <f t="shared" si="62"/>
        <v>11.66666667</v>
      </c>
      <c r="I1702" s="631"/>
      <c r="J1702" s="631"/>
    </row>
    <row r="1703" ht="15.75" customHeight="1">
      <c r="A1703" s="408" t="s">
        <v>334</v>
      </c>
      <c r="B1703" s="408" t="s">
        <v>335</v>
      </c>
      <c r="C1703" s="632">
        <v>44379.0</v>
      </c>
      <c r="E1703" s="408">
        <v>51.0</v>
      </c>
      <c r="G1703" s="408">
        <v>28.0</v>
      </c>
      <c r="H1703" s="631">
        <f t="shared" si="62"/>
        <v>10.55555556</v>
      </c>
      <c r="I1703" s="631"/>
      <c r="J1703" s="631">
        <f t="shared" ref="J1703:J1710" si="514">(G1703-32)*5/9</f>
        <v>-2.222222222</v>
      </c>
    </row>
    <row r="1704" ht="15.75" customHeight="1">
      <c r="A1704" s="408" t="s">
        <v>334</v>
      </c>
      <c r="B1704" s="408" t="s">
        <v>335</v>
      </c>
      <c r="C1704" s="632">
        <v>44380.0</v>
      </c>
      <c r="E1704" s="408">
        <v>49.0</v>
      </c>
      <c r="G1704" s="408">
        <v>24.0</v>
      </c>
      <c r="H1704" s="631">
        <f t="shared" si="62"/>
        <v>9.444444444</v>
      </c>
      <c r="I1704" s="631"/>
      <c r="J1704" s="631">
        <f t="shared" si="514"/>
        <v>-4.444444444</v>
      </c>
    </row>
    <row r="1705" ht="15.75" customHeight="1">
      <c r="A1705" s="408" t="s">
        <v>334</v>
      </c>
      <c r="B1705" s="408" t="s">
        <v>335</v>
      </c>
      <c r="C1705" s="632">
        <v>44381.0</v>
      </c>
      <c r="E1705" s="408">
        <v>52.0</v>
      </c>
      <c r="G1705" s="408">
        <v>27.0</v>
      </c>
      <c r="H1705" s="631">
        <f t="shared" si="62"/>
        <v>11.11111111</v>
      </c>
      <c r="I1705" s="631"/>
      <c r="J1705" s="631">
        <f t="shared" si="514"/>
        <v>-2.777777778</v>
      </c>
    </row>
    <row r="1706" ht="15.75" customHeight="1">
      <c r="A1706" s="408" t="s">
        <v>334</v>
      </c>
      <c r="B1706" s="408" t="s">
        <v>335</v>
      </c>
      <c r="C1706" s="632">
        <v>44382.0</v>
      </c>
      <c r="E1706" s="408">
        <v>52.0</v>
      </c>
      <c r="G1706" s="408">
        <v>26.0</v>
      </c>
      <c r="H1706" s="631">
        <f t="shared" si="62"/>
        <v>11.11111111</v>
      </c>
      <c r="I1706" s="631"/>
      <c r="J1706" s="631">
        <f t="shared" si="514"/>
        <v>-3.333333333</v>
      </c>
    </row>
    <row r="1707" ht="15.75" customHeight="1">
      <c r="A1707" s="408" t="s">
        <v>334</v>
      </c>
      <c r="B1707" s="408" t="s">
        <v>335</v>
      </c>
      <c r="C1707" s="632">
        <v>44383.0</v>
      </c>
      <c r="E1707" s="408">
        <v>53.0</v>
      </c>
      <c r="G1707" s="408">
        <v>27.0</v>
      </c>
      <c r="H1707" s="631">
        <f t="shared" si="62"/>
        <v>11.66666667</v>
      </c>
      <c r="I1707" s="631"/>
      <c r="J1707" s="631">
        <f t="shared" si="514"/>
        <v>-2.777777778</v>
      </c>
    </row>
    <row r="1708" ht="15.75" customHeight="1">
      <c r="A1708" s="408" t="s">
        <v>334</v>
      </c>
      <c r="B1708" s="408" t="s">
        <v>335</v>
      </c>
      <c r="C1708" s="632">
        <v>44384.0</v>
      </c>
      <c r="E1708" s="408">
        <v>54.0</v>
      </c>
      <c r="G1708" s="408">
        <v>29.0</v>
      </c>
      <c r="H1708" s="631">
        <f t="shared" si="62"/>
        <v>12.22222222</v>
      </c>
      <c r="I1708" s="631"/>
      <c r="J1708" s="631">
        <f t="shared" si="514"/>
        <v>-1.666666667</v>
      </c>
    </row>
    <row r="1709" ht="15.75" customHeight="1">
      <c r="A1709" s="408" t="s">
        <v>334</v>
      </c>
      <c r="B1709" s="408" t="s">
        <v>335</v>
      </c>
      <c r="C1709" s="632">
        <v>44385.0</v>
      </c>
      <c r="E1709" s="408">
        <v>54.0</v>
      </c>
      <c r="G1709" s="408">
        <v>29.0</v>
      </c>
      <c r="H1709" s="631">
        <f t="shared" si="62"/>
        <v>12.22222222</v>
      </c>
      <c r="I1709" s="631"/>
      <c r="J1709" s="631">
        <f t="shared" si="514"/>
        <v>-1.666666667</v>
      </c>
    </row>
    <row r="1710" ht="15.75" customHeight="1">
      <c r="A1710" s="408" t="s">
        <v>334</v>
      </c>
      <c r="B1710" s="408" t="s">
        <v>335</v>
      </c>
      <c r="C1710" s="632">
        <v>44386.0</v>
      </c>
      <c r="E1710" s="408">
        <v>55.0</v>
      </c>
      <c r="G1710" s="408">
        <v>31.0</v>
      </c>
      <c r="H1710" s="631">
        <f t="shared" si="62"/>
        <v>12.77777778</v>
      </c>
      <c r="I1710" s="631"/>
      <c r="J1710" s="631">
        <f t="shared" si="514"/>
        <v>-0.5555555556</v>
      </c>
    </row>
    <row r="1711" ht="15.75" customHeight="1">
      <c r="A1711" s="408" t="s">
        <v>334</v>
      </c>
      <c r="B1711" s="408" t="s">
        <v>335</v>
      </c>
      <c r="C1711" s="632">
        <v>44387.0</v>
      </c>
      <c r="E1711" s="408">
        <v>55.0</v>
      </c>
      <c r="F1711" s="408">
        <v>72.0</v>
      </c>
      <c r="H1711" s="631">
        <f t="shared" si="62"/>
        <v>12.77777778</v>
      </c>
      <c r="I1711" s="631">
        <f t="shared" ref="I1711:I1712" si="515">(F1711-32)*5/9</f>
        <v>22.22222222</v>
      </c>
      <c r="J1711" s="631"/>
    </row>
    <row r="1712" ht="15.75" customHeight="1">
      <c r="A1712" s="408" t="s">
        <v>334</v>
      </c>
      <c r="B1712" s="408" t="s">
        <v>335</v>
      </c>
      <c r="C1712" s="632">
        <v>44388.0</v>
      </c>
      <c r="E1712" s="408">
        <v>53.0</v>
      </c>
      <c r="F1712" s="408">
        <v>73.0</v>
      </c>
      <c r="H1712" s="631">
        <f t="shared" si="62"/>
        <v>11.66666667</v>
      </c>
      <c r="I1712" s="631">
        <f t="shared" si="515"/>
        <v>22.77777778</v>
      </c>
      <c r="J1712" s="631"/>
    </row>
    <row r="1713" ht="15.75" customHeight="1">
      <c r="A1713" s="408" t="s">
        <v>334</v>
      </c>
      <c r="B1713" s="408" t="s">
        <v>335</v>
      </c>
      <c r="C1713" s="632">
        <v>44389.0</v>
      </c>
      <c r="E1713" s="408">
        <v>54.0</v>
      </c>
      <c r="G1713" s="408">
        <v>33.0</v>
      </c>
      <c r="H1713" s="631">
        <f t="shared" si="62"/>
        <v>12.22222222</v>
      </c>
      <c r="I1713" s="631"/>
      <c r="J1713" s="631">
        <f t="shared" ref="J1713:J1714" si="516">(G1713-32)*5/9</f>
        <v>0.5555555556</v>
      </c>
    </row>
    <row r="1714" ht="15.75" customHeight="1">
      <c r="A1714" s="408" t="s">
        <v>334</v>
      </c>
      <c r="B1714" s="408" t="s">
        <v>335</v>
      </c>
      <c r="C1714" s="632">
        <v>44390.0</v>
      </c>
      <c r="D1714" s="408">
        <v>0.0</v>
      </c>
      <c r="E1714" s="408">
        <v>55.0</v>
      </c>
      <c r="G1714" s="408">
        <v>33.0</v>
      </c>
      <c r="H1714" s="631">
        <f t="shared" si="62"/>
        <v>12.77777778</v>
      </c>
      <c r="I1714" s="631"/>
      <c r="J1714" s="631">
        <f t="shared" si="516"/>
        <v>0.5555555556</v>
      </c>
    </row>
    <row r="1715" ht="15.75" customHeight="1">
      <c r="A1715" s="408" t="s">
        <v>334</v>
      </c>
      <c r="B1715" s="408" t="s">
        <v>335</v>
      </c>
      <c r="C1715" s="632">
        <v>44391.0</v>
      </c>
      <c r="E1715" s="408">
        <v>57.0</v>
      </c>
      <c r="H1715" s="631">
        <f t="shared" si="62"/>
        <v>13.88888889</v>
      </c>
      <c r="I1715" s="631"/>
      <c r="J1715" s="631"/>
    </row>
    <row r="1716" ht="15.75" customHeight="1">
      <c r="A1716" s="408" t="s">
        <v>334</v>
      </c>
      <c r="B1716" s="408" t="s">
        <v>335</v>
      </c>
      <c r="C1716" s="632">
        <v>44392.0</v>
      </c>
      <c r="E1716" s="408">
        <v>56.0</v>
      </c>
      <c r="F1716" s="408">
        <v>74.0</v>
      </c>
      <c r="G1716" s="408">
        <v>34.0</v>
      </c>
      <c r="H1716" s="631">
        <f t="shared" si="62"/>
        <v>13.33333333</v>
      </c>
      <c r="I1716" s="631">
        <f t="shared" ref="I1716:J1716" si="517">(F1716-32)*5/9</f>
        <v>23.33333333</v>
      </c>
      <c r="J1716" s="631">
        <f t="shared" si="517"/>
        <v>1.111111111</v>
      </c>
    </row>
    <row r="1717" ht="15.75" customHeight="1">
      <c r="A1717" s="408" t="s">
        <v>334</v>
      </c>
      <c r="B1717" s="408" t="s">
        <v>335</v>
      </c>
      <c r="C1717" s="632">
        <v>44393.0</v>
      </c>
      <c r="E1717" s="408">
        <v>55.0</v>
      </c>
      <c r="F1717" s="408">
        <v>73.0</v>
      </c>
      <c r="G1717" s="408">
        <v>33.0</v>
      </c>
      <c r="H1717" s="631">
        <f t="shared" si="62"/>
        <v>12.77777778</v>
      </c>
      <c r="I1717" s="631">
        <f t="shared" ref="I1717:J1717" si="518">(F1717-32)*5/9</f>
        <v>22.77777778</v>
      </c>
      <c r="J1717" s="631">
        <f t="shared" si="518"/>
        <v>0.5555555556</v>
      </c>
    </row>
    <row r="1718" ht="15.75" customHeight="1">
      <c r="A1718" s="408" t="s">
        <v>334</v>
      </c>
      <c r="B1718" s="408" t="s">
        <v>335</v>
      </c>
      <c r="C1718" s="632">
        <v>44394.0</v>
      </c>
      <c r="E1718" s="408">
        <v>56.0</v>
      </c>
      <c r="H1718" s="631">
        <f t="shared" si="62"/>
        <v>13.33333333</v>
      </c>
      <c r="I1718" s="631"/>
      <c r="J1718" s="631"/>
    </row>
    <row r="1719" ht="15.75" customHeight="1">
      <c r="A1719" s="408" t="s">
        <v>334</v>
      </c>
      <c r="B1719" s="408" t="s">
        <v>335</v>
      </c>
      <c r="C1719" s="632">
        <v>44395.0</v>
      </c>
      <c r="E1719" s="408">
        <v>52.0</v>
      </c>
      <c r="F1719" s="408">
        <v>74.0</v>
      </c>
      <c r="G1719" s="408">
        <v>37.0</v>
      </c>
      <c r="H1719" s="631">
        <f t="shared" si="62"/>
        <v>11.11111111</v>
      </c>
      <c r="I1719" s="631">
        <f t="shared" ref="I1719:J1719" si="519">(F1719-32)*5/9</f>
        <v>23.33333333</v>
      </c>
      <c r="J1719" s="631">
        <f t="shared" si="519"/>
        <v>2.777777778</v>
      </c>
    </row>
    <row r="1720" ht="15.75" customHeight="1">
      <c r="A1720" s="408" t="s">
        <v>334</v>
      </c>
      <c r="B1720" s="408" t="s">
        <v>335</v>
      </c>
      <c r="C1720" s="632">
        <v>44396.0</v>
      </c>
      <c r="E1720" s="408">
        <v>54.0</v>
      </c>
      <c r="G1720" s="408">
        <v>41.0</v>
      </c>
      <c r="H1720" s="631">
        <f t="shared" si="62"/>
        <v>12.22222222</v>
      </c>
      <c r="I1720" s="631"/>
      <c r="J1720" s="631">
        <f>(G1720-32)*5/9</f>
        <v>5</v>
      </c>
    </row>
    <row r="1721" ht="15.75" customHeight="1">
      <c r="A1721" s="408" t="s">
        <v>334</v>
      </c>
      <c r="B1721" s="408" t="s">
        <v>335</v>
      </c>
      <c r="C1721" s="632">
        <v>44397.0</v>
      </c>
      <c r="E1721" s="408">
        <v>55.0</v>
      </c>
      <c r="F1721" s="408">
        <v>69.0</v>
      </c>
      <c r="H1721" s="631">
        <f t="shared" si="62"/>
        <v>12.77777778</v>
      </c>
      <c r="I1721" s="631">
        <f>(F1721-32)*5/9</f>
        <v>20.55555556</v>
      </c>
      <c r="J1721" s="631"/>
    </row>
    <row r="1722" ht="15.75" customHeight="1">
      <c r="A1722" s="408" t="s">
        <v>334</v>
      </c>
      <c r="B1722" s="408" t="s">
        <v>335</v>
      </c>
      <c r="C1722" s="632">
        <v>44398.0</v>
      </c>
      <c r="E1722" s="408">
        <v>56.0</v>
      </c>
      <c r="G1722" s="408">
        <v>36.0</v>
      </c>
      <c r="H1722" s="631">
        <f t="shared" si="62"/>
        <v>13.33333333</v>
      </c>
      <c r="I1722" s="631"/>
      <c r="J1722" s="631">
        <f t="shared" ref="J1722:J1723" si="520">(G1722-32)*5/9</f>
        <v>2.222222222</v>
      </c>
    </row>
    <row r="1723" ht="15.75" customHeight="1">
      <c r="A1723" s="408" t="s">
        <v>334</v>
      </c>
      <c r="B1723" s="408" t="s">
        <v>335</v>
      </c>
      <c r="C1723" s="632">
        <v>44399.0</v>
      </c>
      <c r="E1723" s="408">
        <v>54.0</v>
      </c>
      <c r="G1723" s="408">
        <v>31.0</v>
      </c>
      <c r="H1723" s="631">
        <f t="shared" si="62"/>
        <v>12.22222222</v>
      </c>
      <c r="I1723" s="631"/>
      <c r="J1723" s="631">
        <f t="shared" si="520"/>
        <v>-0.5555555556</v>
      </c>
    </row>
    <row r="1724" ht="15.75" customHeight="1">
      <c r="A1724" s="408" t="s">
        <v>334</v>
      </c>
      <c r="B1724" s="408" t="s">
        <v>335</v>
      </c>
      <c r="C1724" s="632">
        <v>44400.0</v>
      </c>
      <c r="E1724" s="408">
        <v>54.0</v>
      </c>
      <c r="F1724" s="408">
        <v>71.0</v>
      </c>
      <c r="G1724" s="408">
        <v>31.0</v>
      </c>
      <c r="H1724" s="631">
        <f t="shared" si="62"/>
        <v>12.22222222</v>
      </c>
      <c r="I1724" s="631">
        <f t="shared" ref="I1724:J1724" si="521">(F1724-32)*5/9</f>
        <v>21.66666667</v>
      </c>
      <c r="J1724" s="631">
        <f t="shared" si="521"/>
        <v>-0.5555555556</v>
      </c>
    </row>
    <row r="1725" ht="15.75" customHeight="1">
      <c r="A1725" s="408" t="s">
        <v>334</v>
      </c>
      <c r="B1725" s="408" t="s">
        <v>335</v>
      </c>
      <c r="C1725" s="632">
        <v>44401.0</v>
      </c>
      <c r="E1725" s="408">
        <v>54.0</v>
      </c>
      <c r="H1725" s="631">
        <f t="shared" si="62"/>
        <v>12.22222222</v>
      </c>
      <c r="I1725" s="631"/>
      <c r="J1725" s="631"/>
    </row>
    <row r="1726" ht="15.75" customHeight="1">
      <c r="A1726" s="408" t="s">
        <v>334</v>
      </c>
      <c r="B1726" s="408" t="s">
        <v>335</v>
      </c>
      <c r="C1726" s="632">
        <v>44402.0</v>
      </c>
      <c r="E1726" s="408">
        <v>56.0</v>
      </c>
      <c r="F1726" s="408">
        <v>72.0</v>
      </c>
      <c r="H1726" s="631">
        <f t="shared" si="62"/>
        <v>13.33333333</v>
      </c>
      <c r="I1726" s="631">
        <f t="shared" ref="I1726:I1727" si="522">(F1726-32)*5/9</f>
        <v>22.22222222</v>
      </c>
      <c r="J1726" s="631"/>
    </row>
    <row r="1727" ht="15.75" customHeight="1">
      <c r="A1727" s="408" t="s">
        <v>334</v>
      </c>
      <c r="B1727" s="408" t="s">
        <v>335</v>
      </c>
      <c r="C1727" s="632">
        <v>44403.0</v>
      </c>
      <c r="E1727" s="408">
        <v>56.0</v>
      </c>
      <c r="F1727" s="408">
        <v>72.0</v>
      </c>
      <c r="G1727" s="408">
        <v>33.0</v>
      </c>
      <c r="H1727" s="631">
        <f t="shared" si="62"/>
        <v>13.33333333</v>
      </c>
      <c r="I1727" s="631">
        <f t="shared" si="522"/>
        <v>22.22222222</v>
      </c>
      <c r="J1727" s="631">
        <f>(G1727-32)*5/9</f>
        <v>0.5555555556</v>
      </c>
    </row>
    <row r="1728" ht="15.75" customHeight="1">
      <c r="A1728" s="408" t="s">
        <v>334</v>
      </c>
      <c r="B1728" s="408" t="s">
        <v>335</v>
      </c>
      <c r="C1728" s="632">
        <v>44404.0</v>
      </c>
      <c r="E1728" s="408">
        <v>56.0</v>
      </c>
      <c r="H1728" s="631">
        <f t="shared" si="62"/>
        <v>13.33333333</v>
      </c>
      <c r="I1728" s="631"/>
      <c r="J1728" s="631"/>
    </row>
    <row r="1729" ht="15.75" customHeight="1">
      <c r="A1729" s="408" t="s">
        <v>334</v>
      </c>
      <c r="B1729" s="408" t="s">
        <v>335</v>
      </c>
      <c r="C1729" s="632">
        <v>44405.0</v>
      </c>
      <c r="E1729" s="408">
        <v>54.0</v>
      </c>
      <c r="F1729" s="408">
        <v>72.0</v>
      </c>
      <c r="G1729" s="408">
        <v>36.0</v>
      </c>
      <c r="H1729" s="631">
        <f t="shared" si="62"/>
        <v>12.22222222</v>
      </c>
      <c r="I1729" s="631">
        <f t="shared" ref="I1729:J1729" si="523">(F1729-32)*5/9</f>
        <v>22.22222222</v>
      </c>
      <c r="J1729" s="631">
        <f t="shared" si="523"/>
        <v>2.222222222</v>
      </c>
    </row>
    <row r="1730" ht="15.75" customHeight="1">
      <c r="A1730" s="408" t="s">
        <v>334</v>
      </c>
      <c r="B1730" s="408" t="s">
        <v>335</v>
      </c>
      <c r="C1730" s="632">
        <v>44406.0</v>
      </c>
      <c r="E1730" s="408">
        <v>55.0</v>
      </c>
      <c r="G1730" s="408">
        <v>36.0</v>
      </c>
      <c r="H1730" s="631">
        <f t="shared" si="62"/>
        <v>12.77777778</v>
      </c>
      <c r="I1730" s="631"/>
      <c r="J1730" s="631">
        <f>(G1730-32)*5/9</f>
        <v>2.222222222</v>
      </c>
    </row>
    <row r="1731" ht="15.75" customHeight="1">
      <c r="A1731" s="408" t="s">
        <v>334</v>
      </c>
      <c r="B1731" s="408" t="s">
        <v>335</v>
      </c>
      <c r="C1731" s="632">
        <v>44407.0</v>
      </c>
      <c r="E1731" s="408">
        <v>54.0</v>
      </c>
      <c r="F1731" s="408">
        <v>69.0</v>
      </c>
      <c r="G1731" s="408">
        <v>35.0</v>
      </c>
      <c r="H1731" s="631">
        <f t="shared" si="62"/>
        <v>12.22222222</v>
      </c>
      <c r="I1731" s="631">
        <f t="shared" ref="I1731:J1731" si="524">(F1731-32)*5/9</f>
        <v>20.55555556</v>
      </c>
      <c r="J1731" s="631">
        <f t="shared" si="524"/>
        <v>1.666666667</v>
      </c>
    </row>
    <row r="1732" ht="15.75" customHeight="1">
      <c r="A1732" s="408" t="s">
        <v>334</v>
      </c>
      <c r="B1732" s="408" t="s">
        <v>335</v>
      </c>
      <c r="C1732" s="632">
        <v>44408.0</v>
      </c>
      <c r="E1732" s="408">
        <v>54.0</v>
      </c>
      <c r="G1732" s="408">
        <v>35.0</v>
      </c>
      <c r="H1732" s="631">
        <f t="shared" si="62"/>
        <v>12.22222222</v>
      </c>
      <c r="I1732" s="631"/>
      <c r="J1732" s="631">
        <f>(G1732-32)*5/9</f>
        <v>1.666666667</v>
      </c>
    </row>
    <row r="1733" ht="15.75" customHeight="1">
      <c r="A1733" s="408" t="s">
        <v>334</v>
      </c>
      <c r="B1733" s="408" t="s">
        <v>335</v>
      </c>
      <c r="C1733" s="632">
        <v>44409.0</v>
      </c>
      <c r="E1733" s="408">
        <v>52.0</v>
      </c>
      <c r="F1733" s="408">
        <v>72.0</v>
      </c>
      <c r="G1733" s="408">
        <v>35.0</v>
      </c>
      <c r="H1733" s="631">
        <f t="shared" si="62"/>
        <v>11.11111111</v>
      </c>
      <c r="I1733" s="631">
        <f t="shared" ref="I1733:J1733" si="525">(F1733-32)*5/9</f>
        <v>22.22222222</v>
      </c>
      <c r="J1733" s="631">
        <f t="shared" si="525"/>
        <v>1.666666667</v>
      </c>
    </row>
    <row r="1734" ht="15.75" customHeight="1">
      <c r="A1734" s="408" t="s">
        <v>334</v>
      </c>
      <c r="B1734" s="408" t="s">
        <v>335</v>
      </c>
      <c r="C1734" s="632">
        <v>44410.0</v>
      </c>
      <c r="E1734" s="408">
        <v>54.0</v>
      </c>
      <c r="G1734" s="408">
        <v>36.0</v>
      </c>
      <c r="H1734" s="631">
        <f t="shared" si="62"/>
        <v>12.22222222</v>
      </c>
      <c r="I1734" s="631"/>
      <c r="J1734" s="631">
        <f>(G1734-32)*5/9</f>
        <v>2.222222222</v>
      </c>
    </row>
    <row r="1735" ht="15.75" customHeight="1">
      <c r="A1735" s="408" t="s">
        <v>334</v>
      </c>
      <c r="B1735" s="408" t="s">
        <v>335</v>
      </c>
      <c r="C1735" s="632">
        <v>44411.0</v>
      </c>
      <c r="E1735" s="408">
        <v>52.0</v>
      </c>
      <c r="F1735" s="408">
        <v>67.0</v>
      </c>
      <c r="G1735" s="408">
        <v>33.0</v>
      </c>
      <c r="H1735" s="631">
        <f t="shared" si="62"/>
        <v>11.11111111</v>
      </c>
      <c r="I1735" s="631">
        <f t="shared" ref="I1735:J1735" si="526">(F1735-32)*5/9</f>
        <v>19.44444444</v>
      </c>
      <c r="J1735" s="631">
        <f t="shared" si="526"/>
        <v>0.5555555556</v>
      </c>
    </row>
    <row r="1736" ht="15.75" customHeight="1">
      <c r="A1736" s="408" t="s">
        <v>334</v>
      </c>
      <c r="B1736" s="408" t="s">
        <v>335</v>
      </c>
      <c r="C1736" s="632">
        <v>44412.0</v>
      </c>
      <c r="E1736" s="408">
        <v>53.0</v>
      </c>
      <c r="H1736" s="631">
        <f t="shared" si="62"/>
        <v>11.66666667</v>
      </c>
      <c r="I1736" s="631"/>
      <c r="J1736" s="631"/>
    </row>
    <row r="1737" ht="15.75" customHeight="1">
      <c r="A1737" s="408" t="s">
        <v>334</v>
      </c>
      <c r="B1737" s="408" t="s">
        <v>335</v>
      </c>
      <c r="C1737" s="632">
        <v>44413.0</v>
      </c>
      <c r="E1737" s="408">
        <v>54.0</v>
      </c>
      <c r="G1737" s="408">
        <v>30.0</v>
      </c>
      <c r="H1737" s="631">
        <f t="shared" si="62"/>
        <v>12.22222222</v>
      </c>
      <c r="I1737" s="631"/>
      <c r="J1737" s="631">
        <f t="shared" ref="J1737:J1738" si="527">(G1737-32)*5/9</f>
        <v>-1.111111111</v>
      </c>
    </row>
    <row r="1738" ht="15.75" customHeight="1">
      <c r="A1738" s="408" t="s">
        <v>334</v>
      </c>
      <c r="B1738" s="408" t="s">
        <v>335</v>
      </c>
      <c r="C1738" s="632">
        <v>44414.0</v>
      </c>
      <c r="E1738" s="408">
        <v>56.0</v>
      </c>
      <c r="G1738" s="408">
        <v>32.0</v>
      </c>
      <c r="H1738" s="631">
        <f t="shared" si="62"/>
        <v>13.33333333</v>
      </c>
      <c r="I1738" s="631"/>
      <c r="J1738" s="631">
        <f t="shared" si="527"/>
        <v>0</v>
      </c>
    </row>
    <row r="1739" ht="15.75" customHeight="1">
      <c r="A1739" s="408" t="s">
        <v>334</v>
      </c>
      <c r="B1739" s="408" t="s">
        <v>335</v>
      </c>
      <c r="C1739" s="632">
        <v>44415.0</v>
      </c>
      <c r="E1739" s="408">
        <v>56.0</v>
      </c>
      <c r="F1739" s="408">
        <v>73.0</v>
      </c>
      <c r="G1739" s="408">
        <v>30.0</v>
      </c>
      <c r="H1739" s="631">
        <f t="shared" si="62"/>
        <v>13.33333333</v>
      </c>
      <c r="I1739" s="631">
        <f t="shared" ref="I1739:J1739" si="528">(F1739-32)*5/9</f>
        <v>22.77777778</v>
      </c>
      <c r="J1739" s="631">
        <f t="shared" si="528"/>
        <v>-1.111111111</v>
      </c>
    </row>
    <row r="1740" ht="15.75" customHeight="1">
      <c r="A1740" s="408" t="s">
        <v>334</v>
      </c>
      <c r="B1740" s="408" t="s">
        <v>335</v>
      </c>
      <c r="C1740" s="632">
        <v>44416.0</v>
      </c>
      <c r="E1740" s="408">
        <v>56.0</v>
      </c>
      <c r="G1740" s="408">
        <v>31.0</v>
      </c>
      <c r="H1740" s="631">
        <f t="shared" si="62"/>
        <v>13.33333333</v>
      </c>
      <c r="I1740" s="631"/>
      <c r="J1740" s="631">
        <f t="shared" ref="J1740:J1741" si="529">(G1740-32)*5/9</f>
        <v>-0.5555555556</v>
      </c>
    </row>
    <row r="1741" ht="15.75" customHeight="1">
      <c r="A1741" s="408" t="s">
        <v>334</v>
      </c>
      <c r="B1741" s="408" t="s">
        <v>335</v>
      </c>
      <c r="C1741" s="632">
        <v>44417.0</v>
      </c>
      <c r="E1741" s="408">
        <v>56.0</v>
      </c>
      <c r="G1741" s="408">
        <v>34.0</v>
      </c>
      <c r="H1741" s="631">
        <f t="shared" si="62"/>
        <v>13.33333333</v>
      </c>
      <c r="I1741" s="631"/>
      <c r="J1741" s="631">
        <f t="shared" si="529"/>
        <v>1.111111111</v>
      </c>
    </row>
    <row r="1742" ht="15.75" customHeight="1">
      <c r="A1742" s="408" t="s">
        <v>334</v>
      </c>
      <c r="B1742" s="408" t="s">
        <v>335</v>
      </c>
      <c r="C1742" s="632">
        <v>44418.0</v>
      </c>
      <c r="E1742" s="408">
        <v>55.0</v>
      </c>
      <c r="F1742" s="408">
        <v>74.0</v>
      </c>
      <c r="G1742" s="408">
        <v>34.0</v>
      </c>
      <c r="H1742" s="631">
        <f t="shared" si="62"/>
        <v>12.77777778</v>
      </c>
      <c r="I1742" s="631">
        <f t="shared" ref="I1742:J1742" si="530">(F1742-32)*5/9</f>
        <v>23.33333333</v>
      </c>
      <c r="J1742" s="631">
        <f t="shared" si="530"/>
        <v>1.111111111</v>
      </c>
    </row>
    <row r="1743" ht="15.75" customHeight="1">
      <c r="A1743" s="408" t="s">
        <v>334</v>
      </c>
      <c r="B1743" s="408" t="s">
        <v>335</v>
      </c>
      <c r="C1743" s="632">
        <v>44419.0</v>
      </c>
      <c r="E1743" s="408">
        <v>56.0</v>
      </c>
      <c r="F1743" s="408">
        <v>69.0</v>
      </c>
      <c r="G1743" s="408">
        <v>39.0</v>
      </c>
      <c r="H1743" s="631">
        <f t="shared" si="62"/>
        <v>13.33333333</v>
      </c>
      <c r="I1743" s="631">
        <f t="shared" ref="I1743:J1743" si="531">(F1743-32)*5/9</f>
        <v>20.55555556</v>
      </c>
      <c r="J1743" s="631">
        <f t="shared" si="531"/>
        <v>3.888888889</v>
      </c>
    </row>
    <row r="1744" ht="15.75" customHeight="1">
      <c r="A1744" s="408" t="s">
        <v>334</v>
      </c>
      <c r="B1744" s="408" t="s">
        <v>335</v>
      </c>
      <c r="C1744" s="632">
        <v>44420.0</v>
      </c>
      <c r="E1744" s="408">
        <v>57.0</v>
      </c>
      <c r="G1744" s="408">
        <v>33.0</v>
      </c>
      <c r="H1744" s="631">
        <f t="shared" si="62"/>
        <v>13.88888889</v>
      </c>
      <c r="I1744" s="631"/>
      <c r="J1744" s="631">
        <f>(G1744-32)*5/9</f>
        <v>0.5555555556</v>
      </c>
    </row>
    <row r="1745" ht="15.75" customHeight="1">
      <c r="A1745" s="408" t="s">
        <v>334</v>
      </c>
      <c r="B1745" s="408" t="s">
        <v>335</v>
      </c>
      <c r="C1745" s="632">
        <v>44421.0</v>
      </c>
      <c r="E1745" s="408">
        <v>59.0</v>
      </c>
      <c r="H1745" s="631">
        <f t="shared" si="62"/>
        <v>15</v>
      </c>
      <c r="I1745" s="631"/>
      <c r="J1745" s="631"/>
    </row>
    <row r="1746" ht="15.75" customHeight="1">
      <c r="A1746" s="408" t="s">
        <v>334</v>
      </c>
      <c r="B1746" s="408" t="s">
        <v>335</v>
      </c>
      <c r="C1746" s="632">
        <v>44422.0</v>
      </c>
      <c r="E1746" s="408">
        <v>58.0</v>
      </c>
      <c r="F1746" s="408">
        <v>73.0</v>
      </c>
      <c r="G1746" s="408">
        <v>37.0</v>
      </c>
      <c r="H1746" s="631">
        <f t="shared" si="62"/>
        <v>14.44444444</v>
      </c>
      <c r="I1746" s="631">
        <f t="shared" ref="I1746:J1746" si="532">(F1746-32)*5/9</f>
        <v>22.77777778</v>
      </c>
      <c r="J1746" s="631">
        <f t="shared" si="532"/>
        <v>2.777777778</v>
      </c>
    </row>
    <row r="1747" ht="15.75" customHeight="1">
      <c r="A1747" s="408" t="s">
        <v>334</v>
      </c>
      <c r="B1747" s="408" t="s">
        <v>335</v>
      </c>
      <c r="C1747" s="632">
        <v>44423.0</v>
      </c>
      <c r="E1747" s="408">
        <v>58.0</v>
      </c>
      <c r="F1747" s="408">
        <v>73.0</v>
      </c>
      <c r="G1747" s="408">
        <v>41.0</v>
      </c>
      <c r="H1747" s="631">
        <f t="shared" si="62"/>
        <v>14.44444444</v>
      </c>
      <c r="I1747" s="631">
        <f t="shared" ref="I1747:J1747" si="533">(F1747-32)*5/9</f>
        <v>22.77777778</v>
      </c>
      <c r="J1747" s="631">
        <f t="shared" si="533"/>
        <v>5</v>
      </c>
    </row>
    <row r="1748" ht="15.75" customHeight="1">
      <c r="A1748" s="408" t="s">
        <v>334</v>
      </c>
      <c r="B1748" s="408" t="s">
        <v>335</v>
      </c>
      <c r="C1748" s="632">
        <v>44424.0</v>
      </c>
      <c r="E1748" s="408">
        <v>58.0</v>
      </c>
      <c r="G1748" s="408">
        <v>38.0</v>
      </c>
      <c r="H1748" s="631">
        <f t="shared" si="62"/>
        <v>14.44444444</v>
      </c>
      <c r="I1748" s="631"/>
      <c r="J1748" s="631">
        <f>(G1748-32)*5/9</f>
        <v>3.333333333</v>
      </c>
    </row>
    <row r="1749" ht="15.75" customHeight="1">
      <c r="A1749" s="408" t="s">
        <v>334</v>
      </c>
      <c r="B1749" s="408" t="s">
        <v>335</v>
      </c>
      <c r="C1749" s="632">
        <v>44425.0</v>
      </c>
      <c r="E1749" s="408">
        <v>57.0</v>
      </c>
      <c r="F1749" s="408">
        <v>75.0</v>
      </c>
      <c r="G1749" s="408">
        <v>36.0</v>
      </c>
      <c r="H1749" s="631">
        <f t="shared" si="62"/>
        <v>13.88888889</v>
      </c>
      <c r="I1749" s="631">
        <f t="shared" ref="I1749:J1749" si="534">(F1749-32)*5/9</f>
        <v>23.88888889</v>
      </c>
      <c r="J1749" s="631">
        <f t="shared" si="534"/>
        <v>2.222222222</v>
      </c>
    </row>
    <row r="1750" ht="15.75" customHeight="1">
      <c r="A1750" s="408" t="s">
        <v>334</v>
      </c>
      <c r="B1750" s="408" t="s">
        <v>335</v>
      </c>
      <c r="C1750" s="632">
        <v>44426.0</v>
      </c>
      <c r="E1750" s="408">
        <v>56.0</v>
      </c>
      <c r="F1750" s="408">
        <v>73.0</v>
      </c>
      <c r="G1750" s="408">
        <v>33.0</v>
      </c>
      <c r="H1750" s="631">
        <f t="shared" si="62"/>
        <v>13.33333333</v>
      </c>
      <c r="I1750" s="631">
        <f t="shared" ref="I1750:J1750" si="535">(F1750-32)*5/9</f>
        <v>22.77777778</v>
      </c>
      <c r="J1750" s="631">
        <f t="shared" si="535"/>
        <v>0.5555555556</v>
      </c>
    </row>
    <row r="1751" ht="15.75" customHeight="1">
      <c r="A1751" s="408" t="s">
        <v>334</v>
      </c>
      <c r="B1751" s="408" t="s">
        <v>335</v>
      </c>
      <c r="C1751" s="632">
        <v>44427.0</v>
      </c>
      <c r="E1751" s="408">
        <v>57.0</v>
      </c>
      <c r="G1751" s="408">
        <v>35.0</v>
      </c>
      <c r="H1751" s="631">
        <f t="shared" si="62"/>
        <v>13.88888889</v>
      </c>
      <c r="I1751" s="631"/>
      <c r="J1751" s="631">
        <f>(G1751-32)*5/9</f>
        <v>1.666666667</v>
      </c>
    </row>
    <row r="1752" ht="15.75" customHeight="1">
      <c r="A1752" s="408" t="s">
        <v>334</v>
      </c>
      <c r="B1752" s="408" t="s">
        <v>335</v>
      </c>
      <c r="C1752" s="632">
        <v>44428.0</v>
      </c>
      <c r="E1752" s="408">
        <v>58.0</v>
      </c>
      <c r="F1752" s="408">
        <v>74.0</v>
      </c>
      <c r="G1752" s="408">
        <v>36.0</v>
      </c>
      <c r="H1752" s="631">
        <f t="shared" si="62"/>
        <v>14.44444444</v>
      </c>
      <c r="I1752" s="631">
        <f t="shared" ref="I1752:J1752" si="536">(F1752-32)*5/9</f>
        <v>23.33333333</v>
      </c>
      <c r="J1752" s="631">
        <f t="shared" si="536"/>
        <v>2.222222222</v>
      </c>
    </row>
    <row r="1753" ht="15.75" customHeight="1">
      <c r="A1753" s="408" t="s">
        <v>334</v>
      </c>
      <c r="B1753" s="408" t="s">
        <v>335</v>
      </c>
      <c r="C1753" s="632">
        <v>44429.0</v>
      </c>
      <c r="E1753" s="408">
        <v>55.0</v>
      </c>
      <c r="F1753" s="408">
        <v>74.0</v>
      </c>
      <c r="G1753" s="408">
        <v>35.0</v>
      </c>
      <c r="H1753" s="631">
        <f t="shared" si="62"/>
        <v>12.77777778</v>
      </c>
      <c r="I1753" s="631">
        <f t="shared" ref="I1753:J1753" si="537">(F1753-32)*5/9</f>
        <v>23.33333333</v>
      </c>
      <c r="J1753" s="631">
        <f t="shared" si="537"/>
        <v>1.666666667</v>
      </c>
    </row>
    <row r="1754" ht="15.75" customHeight="1">
      <c r="A1754" s="408" t="s">
        <v>334</v>
      </c>
      <c r="B1754" s="408" t="s">
        <v>335</v>
      </c>
      <c r="C1754" s="632">
        <v>44430.0</v>
      </c>
      <c r="E1754" s="408">
        <v>56.0</v>
      </c>
      <c r="G1754" s="408">
        <v>35.0</v>
      </c>
      <c r="H1754" s="631">
        <f t="shared" si="62"/>
        <v>13.33333333</v>
      </c>
      <c r="I1754" s="631"/>
      <c r="J1754" s="631">
        <f t="shared" ref="J1754:J1755" si="538">(G1754-32)*5/9</f>
        <v>1.666666667</v>
      </c>
    </row>
    <row r="1755" ht="15.75" customHeight="1">
      <c r="A1755" s="408" t="s">
        <v>334</v>
      </c>
      <c r="B1755" s="408" t="s">
        <v>335</v>
      </c>
      <c r="C1755" s="632">
        <v>44431.0</v>
      </c>
      <c r="E1755" s="408">
        <v>56.0</v>
      </c>
      <c r="G1755" s="408">
        <v>36.0</v>
      </c>
      <c r="H1755" s="631">
        <f t="shared" si="62"/>
        <v>13.33333333</v>
      </c>
      <c r="I1755" s="631"/>
      <c r="J1755" s="631">
        <f t="shared" si="538"/>
        <v>2.222222222</v>
      </c>
    </row>
    <row r="1756" ht="15.75" customHeight="1">
      <c r="A1756" s="408" t="s">
        <v>334</v>
      </c>
      <c r="B1756" s="408" t="s">
        <v>335</v>
      </c>
      <c r="C1756" s="632">
        <v>44432.0</v>
      </c>
      <c r="D1756" s="408">
        <v>0.03</v>
      </c>
      <c r="E1756" s="408">
        <v>56.0</v>
      </c>
      <c r="F1756" s="408">
        <v>74.0</v>
      </c>
      <c r="G1756" s="408">
        <v>37.0</v>
      </c>
      <c r="H1756" s="631">
        <f t="shared" si="62"/>
        <v>13.33333333</v>
      </c>
      <c r="I1756" s="631">
        <f t="shared" ref="I1756:J1756" si="539">(F1756-32)*5/9</f>
        <v>23.33333333</v>
      </c>
      <c r="J1756" s="631">
        <f t="shared" si="539"/>
        <v>2.777777778</v>
      </c>
    </row>
    <row r="1757" ht="15.75" customHeight="1">
      <c r="A1757" s="408" t="s">
        <v>334</v>
      </c>
      <c r="B1757" s="408" t="s">
        <v>335</v>
      </c>
      <c r="C1757" s="632">
        <v>44433.0</v>
      </c>
      <c r="D1757" s="408">
        <v>0.0</v>
      </c>
      <c r="E1757" s="408">
        <v>59.0</v>
      </c>
      <c r="G1757" s="408">
        <v>37.0</v>
      </c>
      <c r="H1757" s="631">
        <f t="shared" si="62"/>
        <v>15</v>
      </c>
      <c r="I1757" s="631"/>
      <c r="J1757" s="631">
        <f t="shared" ref="J1757:J1759" si="540">(G1757-32)*5/9</f>
        <v>2.777777778</v>
      </c>
    </row>
    <row r="1758" ht="15.75" customHeight="1">
      <c r="A1758" s="408" t="s">
        <v>334</v>
      </c>
      <c r="B1758" s="408" t="s">
        <v>335</v>
      </c>
      <c r="C1758" s="632">
        <v>44434.0</v>
      </c>
      <c r="E1758" s="408">
        <v>58.0</v>
      </c>
      <c r="G1758" s="408">
        <v>40.0</v>
      </c>
      <c r="H1758" s="631">
        <f t="shared" si="62"/>
        <v>14.44444444</v>
      </c>
      <c r="I1758" s="631"/>
      <c r="J1758" s="631">
        <f t="shared" si="540"/>
        <v>4.444444444</v>
      </c>
    </row>
    <row r="1759" ht="15.75" customHeight="1">
      <c r="A1759" s="408" t="s">
        <v>334</v>
      </c>
      <c r="B1759" s="408" t="s">
        <v>335</v>
      </c>
      <c r="C1759" s="632">
        <v>44435.0</v>
      </c>
      <c r="E1759" s="408">
        <v>58.0</v>
      </c>
      <c r="G1759" s="408">
        <v>38.0</v>
      </c>
      <c r="H1759" s="631">
        <f t="shared" si="62"/>
        <v>14.44444444</v>
      </c>
      <c r="I1759" s="631"/>
      <c r="J1759" s="631">
        <f t="shared" si="540"/>
        <v>3.333333333</v>
      </c>
    </row>
    <row r="1760" ht="15.75" customHeight="1">
      <c r="A1760" s="408" t="s">
        <v>334</v>
      </c>
      <c r="B1760" s="408" t="s">
        <v>335</v>
      </c>
      <c r="C1760" s="632">
        <v>44436.0</v>
      </c>
      <c r="E1760" s="408">
        <v>58.0</v>
      </c>
      <c r="F1760" s="408">
        <v>72.0</v>
      </c>
      <c r="G1760" s="408">
        <v>40.0</v>
      </c>
      <c r="H1760" s="631">
        <f t="shared" si="62"/>
        <v>14.44444444</v>
      </c>
      <c r="I1760" s="631">
        <f t="shared" ref="I1760:J1760" si="541">(F1760-32)*5/9</f>
        <v>22.22222222</v>
      </c>
      <c r="J1760" s="631">
        <f t="shared" si="541"/>
        <v>4.444444444</v>
      </c>
    </row>
    <row r="1761" ht="15.75" customHeight="1">
      <c r="A1761" s="408" t="s">
        <v>334</v>
      </c>
      <c r="B1761" s="408" t="s">
        <v>335</v>
      </c>
      <c r="C1761" s="632">
        <v>44437.0</v>
      </c>
      <c r="E1761" s="408">
        <v>56.0</v>
      </c>
      <c r="G1761" s="408">
        <v>38.0</v>
      </c>
      <c r="H1761" s="631">
        <f t="shared" si="62"/>
        <v>13.33333333</v>
      </c>
      <c r="I1761" s="631"/>
      <c r="J1761" s="631">
        <f>(G1761-32)*5/9</f>
        <v>3.333333333</v>
      </c>
    </row>
    <row r="1762" ht="15.75" customHeight="1">
      <c r="A1762" s="408" t="s">
        <v>334</v>
      </c>
      <c r="B1762" s="408" t="s">
        <v>335</v>
      </c>
      <c r="C1762" s="632">
        <v>44438.0</v>
      </c>
      <c r="E1762" s="408">
        <v>57.0</v>
      </c>
      <c r="F1762" s="408">
        <v>71.0</v>
      </c>
      <c r="G1762" s="408">
        <v>42.0</v>
      </c>
      <c r="H1762" s="631">
        <f t="shared" si="62"/>
        <v>13.88888889</v>
      </c>
      <c r="I1762" s="631">
        <f t="shared" ref="I1762:J1762" si="542">(F1762-32)*5/9</f>
        <v>21.66666667</v>
      </c>
      <c r="J1762" s="631">
        <f t="shared" si="542"/>
        <v>5.555555556</v>
      </c>
    </row>
    <row r="1763" ht="15.75" customHeight="1">
      <c r="A1763" s="408" t="s">
        <v>334</v>
      </c>
      <c r="B1763" s="408" t="s">
        <v>335</v>
      </c>
      <c r="C1763" s="632">
        <v>44439.0</v>
      </c>
      <c r="E1763" s="408">
        <v>58.0</v>
      </c>
      <c r="G1763" s="408">
        <v>41.0</v>
      </c>
      <c r="H1763" s="631">
        <f t="shared" si="62"/>
        <v>14.44444444</v>
      </c>
      <c r="I1763" s="631"/>
      <c r="J1763" s="631">
        <f t="shared" ref="J1763:J1764" si="543">(G1763-32)*5/9</f>
        <v>5</v>
      </c>
    </row>
    <row r="1764" ht="15.75" customHeight="1">
      <c r="A1764" s="408" t="s">
        <v>334</v>
      </c>
      <c r="B1764" s="408" t="s">
        <v>335</v>
      </c>
      <c r="C1764" s="632">
        <v>44440.0</v>
      </c>
      <c r="E1764" s="408">
        <v>58.0</v>
      </c>
      <c r="G1764" s="408">
        <v>36.0</v>
      </c>
      <c r="H1764" s="631">
        <f t="shared" si="62"/>
        <v>14.44444444</v>
      </c>
      <c r="I1764" s="631"/>
      <c r="J1764" s="631">
        <f t="shared" si="543"/>
        <v>2.222222222</v>
      </c>
    </row>
    <row r="1765" ht="15.75" customHeight="1">
      <c r="A1765" s="408" t="s">
        <v>334</v>
      </c>
      <c r="B1765" s="408" t="s">
        <v>335</v>
      </c>
      <c r="C1765" s="632">
        <v>44441.0</v>
      </c>
      <c r="E1765" s="408">
        <v>59.0</v>
      </c>
      <c r="F1765" s="408">
        <v>77.0</v>
      </c>
      <c r="G1765" s="408">
        <v>40.0</v>
      </c>
      <c r="H1765" s="631">
        <f t="shared" si="62"/>
        <v>15</v>
      </c>
      <c r="I1765" s="631">
        <f t="shared" ref="I1765:J1765" si="544">(F1765-32)*5/9</f>
        <v>25</v>
      </c>
      <c r="J1765" s="631">
        <f t="shared" si="544"/>
        <v>4.444444444</v>
      </c>
    </row>
    <row r="1766" ht="15.75" customHeight="1">
      <c r="A1766" s="408" t="s">
        <v>334</v>
      </c>
      <c r="B1766" s="408" t="s">
        <v>335</v>
      </c>
      <c r="C1766" s="632">
        <v>44442.0</v>
      </c>
      <c r="E1766" s="408">
        <v>58.0</v>
      </c>
      <c r="F1766" s="408">
        <v>75.0</v>
      </c>
      <c r="H1766" s="631">
        <f t="shared" si="62"/>
        <v>14.44444444</v>
      </c>
      <c r="I1766" s="631">
        <f>(F1766-32)*5/9</f>
        <v>23.88888889</v>
      </c>
      <c r="J1766" s="631"/>
    </row>
    <row r="1767" ht="15.75" customHeight="1">
      <c r="A1767" s="408" t="s">
        <v>334</v>
      </c>
      <c r="B1767" s="408" t="s">
        <v>335</v>
      </c>
      <c r="C1767" s="632">
        <v>44443.0</v>
      </c>
      <c r="E1767" s="408">
        <v>59.0</v>
      </c>
      <c r="G1767" s="408">
        <v>38.0</v>
      </c>
      <c r="H1767" s="631">
        <f t="shared" si="62"/>
        <v>15</v>
      </c>
      <c r="I1767" s="631"/>
      <c r="J1767" s="631">
        <f>(G1767-32)*5/9</f>
        <v>3.333333333</v>
      </c>
    </row>
    <row r="1768" ht="15.75" customHeight="1">
      <c r="A1768" s="408" t="s">
        <v>334</v>
      </c>
      <c r="B1768" s="408" t="s">
        <v>335</v>
      </c>
      <c r="C1768" s="632">
        <v>44444.0</v>
      </c>
      <c r="E1768" s="408">
        <v>58.0</v>
      </c>
      <c r="F1768" s="408">
        <v>76.0</v>
      </c>
      <c r="G1768" s="408">
        <v>39.0</v>
      </c>
      <c r="H1768" s="631">
        <f t="shared" si="62"/>
        <v>14.44444444</v>
      </c>
      <c r="I1768" s="631">
        <f t="shared" ref="I1768:J1768" si="545">(F1768-32)*5/9</f>
        <v>24.44444444</v>
      </c>
      <c r="J1768" s="631">
        <f t="shared" si="545"/>
        <v>3.888888889</v>
      </c>
    </row>
    <row r="1769" ht="15.75" customHeight="1">
      <c r="A1769" s="408" t="s">
        <v>334</v>
      </c>
      <c r="B1769" s="408" t="s">
        <v>335</v>
      </c>
      <c r="C1769" s="632">
        <v>44445.0</v>
      </c>
      <c r="E1769" s="408">
        <v>55.0</v>
      </c>
      <c r="F1769" s="408">
        <v>72.0</v>
      </c>
      <c r="H1769" s="631">
        <f t="shared" si="62"/>
        <v>12.77777778</v>
      </c>
      <c r="I1769" s="631">
        <f>(F1769-32)*5/9</f>
        <v>22.22222222</v>
      </c>
      <c r="J1769" s="631"/>
    </row>
    <row r="1770" ht="15.75" customHeight="1">
      <c r="A1770" s="408" t="s">
        <v>334</v>
      </c>
      <c r="B1770" s="408" t="s">
        <v>335</v>
      </c>
      <c r="C1770" s="632">
        <v>44446.0</v>
      </c>
      <c r="E1770" s="408">
        <v>57.0</v>
      </c>
      <c r="G1770" s="408">
        <v>41.0</v>
      </c>
      <c r="H1770" s="631">
        <f t="shared" si="62"/>
        <v>13.88888889</v>
      </c>
      <c r="I1770" s="631"/>
      <c r="J1770" s="631">
        <f>(G1770-32)*5/9</f>
        <v>5</v>
      </c>
    </row>
    <row r="1771" ht="15.75" customHeight="1">
      <c r="A1771" s="408" t="s">
        <v>334</v>
      </c>
      <c r="B1771" s="408" t="s">
        <v>335</v>
      </c>
      <c r="C1771" s="632">
        <v>44447.0</v>
      </c>
      <c r="E1771" s="408">
        <v>56.0</v>
      </c>
      <c r="F1771" s="408">
        <v>72.0</v>
      </c>
      <c r="G1771" s="408">
        <v>36.0</v>
      </c>
      <c r="H1771" s="631">
        <f t="shared" si="62"/>
        <v>13.33333333</v>
      </c>
      <c r="I1771" s="631">
        <f t="shared" ref="I1771:J1771" si="546">(F1771-32)*5/9</f>
        <v>22.22222222</v>
      </c>
      <c r="J1771" s="631">
        <f t="shared" si="546"/>
        <v>2.222222222</v>
      </c>
    </row>
    <row r="1772" ht="15.75" customHeight="1">
      <c r="A1772" s="408" t="s">
        <v>334</v>
      </c>
      <c r="B1772" s="408" t="s">
        <v>335</v>
      </c>
      <c r="C1772" s="632">
        <v>44448.0</v>
      </c>
      <c r="D1772" s="408">
        <v>0.0</v>
      </c>
      <c r="E1772" s="408">
        <v>58.0</v>
      </c>
      <c r="F1772" s="408">
        <v>72.0</v>
      </c>
      <c r="G1772" s="408">
        <v>45.0</v>
      </c>
      <c r="H1772" s="631">
        <f t="shared" si="62"/>
        <v>14.44444444</v>
      </c>
      <c r="I1772" s="631">
        <f t="shared" ref="I1772:J1772" si="547">(F1772-32)*5/9</f>
        <v>22.22222222</v>
      </c>
      <c r="J1772" s="631">
        <f t="shared" si="547"/>
        <v>7.222222222</v>
      </c>
    </row>
    <row r="1773" ht="15.75" customHeight="1">
      <c r="A1773" s="408" t="s">
        <v>334</v>
      </c>
      <c r="B1773" s="408" t="s">
        <v>335</v>
      </c>
      <c r="C1773" s="632">
        <v>44449.0</v>
      </c>
      <c r="E1773" s="408">
        <v>59.0</v>
      </c>
      <c r="G1773" s="408">
        <v>45.0</v>
      </c>
      <c r="H1773" s="631">
        <f t="shared" si="62"/>
        <v>15</v>
      </c>
      <c r="I1773" s="631"/>
      <c r="J1773" s="631">
        <f>(G1773-32)*5/9</f>
        <v>7.222222222</v>
      </c>
    </row>
    <row r="1774" ht="15.75" customHeight="1">
      <c r="A1774" s="408" t="s">
        <v>334</v>
      </c>
      <c r="B1774" s="408" t="s">
        <v>335</v>
      </c>
      <c r="C1774" s="632">
        <v>44450.0</v>
      </c>
      <c r="E1774" s="408">
        <v>55.0</v>
      </c>
      <c r="F1774" s="408">
        <v>73.0</v>
      </c>
      <c r="G1774" s="408">
        <v>37.0</v>
      </c>
      <c r="H1774" s="631">
        <f t="shared" si="62"/>
        <v>12.77777778</v>
      </c>
      <c r="I1774" s="631">
        <f t="shared" ref="I1774:J1774" si="548">(F1774-32)*5/9</f>
        <v>22.77777778</v>
      </c>
      <c r="J1774" s="631">
        <f t="shared" si="548"/>
        <v>2.777777778</v>
      </c>
    </row>
    <row r="1775" ht="15.75" customHeight="1">
      <c r="A1775" s="408" t="s">
        <v>334</v>
      </c>
      <c r="B1775" s="408" t="s">
        <v>335</v>
      </c>
      <c r="C1775" s="632">
        <v>44451.0</v>
      </c>
      <c r="E1775" s="408">
        <v>57.0</v>
      </c>
      <c r="H1775" s="631">
        <f t="shared" si="62"/>
        <v>13.88888889</v>
      </c>
      <c r="I1775" s="631"/>
      <c r="J1775" s="631"/>
    </row>
    <row r="1776" ht="15.75" customHeight="1">
      <c r="A1776" s="408" t="s">
        <v>334</v>
      </c>
      <c r="B1776" s="408" t="s">
        <v>335</v>
      </c>
      <c r="C1776" s="632">
        <v>44452.0</v>
      </c>
      <c r="E1776" s="408">
        <v>58.0</v>
      </c>
      <c r="G1776" s="408">
        <v>40.0</v>
      </c>
      <c r="H1776" s="631">
        <f t="shared" si="62"/>
        <v>14.44444444</v>
      </c>
      <c r="I1776" s="631"/>
      <c r="J1776" s="631">
        <f t="shared" ref="J1776:J1777" si="549">(G1776-32)*5/9</f>
        <v>4.444444444</v>
      </c>
    </row>
    <row r="1777" ht="15.75" customHeight="1">
      <c r="A1777" s="408" t="s">
        <v>334</v>
      </c>
      <c r="B1777" s="408" t="s">
        <v>335</v>
      </c>
      <c r="C1777" s="632">
        <v>44453.0</v>
      </c>
      <c r="E1777" s="408">
        <v>60.0</v>
      </c>
      <c r="G1777" s="408">
        <v>42.0</v>
      </c>
      <c r="H1777" s="631">
        <f t="shared" si="62"/>
        <v>15.55555556</v>
      </c>
      <c r="I1777" s="631"/>
      <c r="J1777" s="631">
        <f t="shared" si="549"/>
        <v>5.555555556</v>
      </c>
    </row>
    <row r="1778" ht="15.75" customHeight="1">
      <c r="A1778" s="408" t="s">
        <v>334</v>
      </c>
      <c r="B1778" s="408" t="s">
        <v>335</v>
      </c>
      <c r="C1778" s="632">
        <v>44454.0</v>
      </c>
      <c r="E1778" s="408">
        <v>59.0</v>
      </c>
      <c r="F1778" s="408">
        <v>74.0</v>
      </c>
      <c r="G1778" s="408">
        <v>45.0</v>
      </c>
      <c r="H1778" s="631">
        <f t="shared" si="62"/>
        <v>15</v>
      </c>
      <c r="I1778" s="631">
        <f t="shared" ref="I1778:J1778" si="550">(F1778-32)*5/9</f>
        <v>23.33333333</v>
      </c>
      <c r="J1778" s="631">
        <f t="shared" si="550"/>
        <v>7.222222222</v>
      </c>
    </row>
    <row r="1779" ht="15.75" customHeight="1">
      <c r="A1779" s="408" t="s">
        <v>334</v>
      </c>
      <c r="B1779" s="408" t="s">
        <v>335</v>
      </c>
      <c r="C1779" s="632">
        <v>44455.0</v>
      </c>
      <c r="E1779" s="408">
        <v>58.0</v>
      </c>
      <c r="F1779" s="408">
        <v>72.0</v>
      </c>
      <c r="G1779" s="408">
        <v>43.0</v>
      </c>
      <c r="H1779" s="631">
        <f t="shared" si="62"/>
        <v>14.44444444</v>
      </c>
      <c r="I1779" s="631">
        <f t="shared" ref="I1779:J1779" si="551">(F1779-32)*5/9</f>
        <v>22.22222222</v>
      </c>
      <c r="J1779" s="631">
        <f t="shared" si="551"/>
        <v>6.111111111</v>
      </c>
    </row>
    <row r="1780" ht="15.75" customHeight="1">
      <c r="A1780" s="408" t="s">
        <v>334</v>
      </c>
      <c r="B1780" s="408" t="s">
        <v>335</v>
      </c>
      <c r="C1780" s="632">
        <v>44456.0</v>
      </c>
      <c r="E1780" s="408">
        <v>58.0</v>
      </c>
      <c r="G1780" s="408">
        <v>42.0</v>
      </c>
      <c r="H1780" s="631">
        <f t="shared" si="62"/>
        <v>14.44444444</v>
      </c>
      <c r="I1780" s="631"/>
      <c r="J1780" s="631">
        <f>(G1780-32)*5/9</f>
        <v>5.555555556</v>
      </c>
    </row>
    <row r="1781" ht="15.75" customHeight="1">
      <c r="A1781" s="408" t="s">
        <v>334</v>
      </c>
      <c r="B1781" s="408" t="s">
        <v>335</v>
      </c>
      <c r="C1781" s="632">
        <v>44457.0</v>
      </c>
      <c r="E1781" s="408">
        <v>59.0</v>
      </c>
      <c r="F1781" s="408">
        <v>72.0</v>
      </c>
      <c r="G1781" s="408">
        <v>44.0</v>
      </c>
      <c r="H1781" s="631">
        <f t="shared" si="62"/>
        <v>15</v>
      </c>
      <c r="I1781" s="631">
        <f t="shared" ref="I1781:J1781" si="552">(F1781-32)*5/9</f>
        <v>22.22222222</v>
      </c>
      <c r="J1781" s="631">
        <f t="shared" si="552"/>
        <v>6.666666667</v>
      </c>
    </row>
    <row r="1782" ht="15.75" customHeight="1">
      <c r="A1782" s="408" t="s">
        <v>334</v>
      </c>
      <c r="B1782" s="408" t="s">
        <v>335</v>
      </c>
      <c r="C1782" s="632">
        <v>44458.0</v>
      </c>
      <c r="E1782" s="408">
        <v>58.0</v>
      </c>
      <c r="F1782" s="408">
        <v>73.0</v>
      </c>
      <c r="G1782" s="408">
        <v>42.0</v>
      </c>
      <c r="H1782" s="631">
        <f t="shared" si="62"/>
        <v>14.44444444</v>
      </c>
      <c r="I1782" s="631">
        <f t="shared" ref="I1782:J1782" si="553">(F1782-32)*5/9</f>
        <v>22.77777778</v>
      </c>
      <c r="J1782" s="631">
        <f t="shared" si="553"/>
        <v>5.555555556</v>
      </c>
    </row>
    <row r="1783" ht="15.75" customHeight="1">
      <c r="A1783" s="408" t="s">
        <v>334</v>
      </c>
      <c r="B1783" s="408" t="s">
        <v>335</v>
      </c>
      <c r="C1783" s="632">
        <v>44459.0</v>
      </c>
      <c r="E1783" s="408">
        <v>60.0</v>
      </c>
      <c r="H1783" s="631">
        <f t="shared" si="62"/>
        <v>15.55555556</v>
      </c>
      <c r="I1783" s="631"/>
      <c r="J1783" s="631"/>
    </row>
    <row r="1784" ht="15.75" customHeight="1">
      <c r="A1784" s="408" t="s">
        <v>334</v>
      </c>
      <c r="B1784" s="408" t="s">
        <v>335</v>
      </c>
      <c r="C1784" s="632">
        <v>44460.0</v>
      </c>
      <c r="E1784" s="408">
        <v>54.0</v>
      </c>
      <c r="F1784" s="408">
        <v>74.0</v>
      </c>
      <c r="G1784" s="408">
        <v>39.0</v>
      </c>
      <c r="H1784" s="631">
        <f t="shared" si="62"/>
        <v>12.22222222</v>
      </c>
      <c r="I1784" s="631">
        <f t="shared" ref="I1784:J1784" si="554">(F1784-32)*5/9</f>
        <v>23.33333333</v>
      </c>
      <c r="J1784" s="631">
        <f t="shared" si="554"/>
        <v>3.888888889</v>
      </c>
    </row>
    <row r="1785" ht="15.75" customHeight="1">
      <c r="A1785" s="408" t="s">
        <v>334</v>
      </c>
      <c r="B1785" s="408" t="s">
        <v>335</v>
      </c>
      <c r="C1785" s="632">
        <v>44461.0</v>
      </c>
      <c r="E1785" s="408">
        <v>53.0</v>
      </c>
      <c r="H1785" s="631">
        <f t="shared" si="62"/>
        <v>11.66666667</v>
      </c>
      <c r="I1785" s="631"/>
      <c r="J1785" s="631"/>
    </row>
    <row r="1786" ht="15.75" customHeight="1">
      <c r="A1786" s="408" t="s">
        <v>334</v>
      </c>
      <c r="B1786" s="408" t="s">
        <v>335</v>
      </c>
      <c r="C1786" s="632">
        <v>44462.0</v>
      </c>
      <c r="E1786" s="408">
        <v>54.0</v>
      </c>
      <c r="H1786" s="631">
        <f t="shared" si="62"/>
        <v>12.22222222</v>
      </c>
      <c r="I1786" s="631"/>
      <c r="J1786" s="631"/>
    </row>
    <row r="1787" ht="15.75" customHeight="1">
      <c r="A1787" s="408" t="s">
        <v>334</v>
      </c>
      <c r="B1787" s="408" t="s">
        <v>335</v>
      </c>
      <c r="C1787" s="632">
        <v>44463.0</v>
      </c>
      <c r="E1787" s="408">
        <v>53.0</v>
      </c>
      <c r="G1787" s="408">
        <v>35.0</v>
      </c>
      <c r="H1787" s="631">
        <f t="shared" si="62"/>
        <v>11.66666667</v>
      </c>
      <c r="I1787" s="631"/>
      <c r="J1787" s="631">
        <f>(G1787-32)*5/9</f>
        <v>1.666666667</v>
      </c>
    </row>
    <row r="1788" ht="15.75" customHeight="1">
      <c r="A1788" s="408" t="s">
        <v>334</v>
      </c>
      <c r="B1788" s="408" t="s">
        <v>335</v>
      </c>
      <c r="C1788" s="632">
        <v>44464.0</v>
      </c>
      <c r="E1788" s="408">
        <v>54.0</v>
      </c>
      <c r="H1788" s="631">
        <f t="shared" si="62"/>
        <v>12.22222222</v>
      </c>
      <c r="I1788" s="631"/>
      <c r="J1788" s="631"/>
    </row>
    <row r="1789" ht="15.75" customHeight="1">
      <c r="A1789" s="408" t="s">
        <v>334</v>
      </c>
      <c r="B1789" s="408" t="s">
        <v>335</v>
      </c>
      <c r="C1789" s="632">
        <v>44465.0</v>
      </c>
      <c r="E1789" s="408">
        <v>57.0</v>
      </c>
      <c r="G1789" s="408">
        <v>40.0</v>
      </c>
      <c r="H1789" s="631">
        <f t="shared" si="62"/>
        <v>13.88888889</v>
      </c>
      <c r="I1789" s="631"/>
      <c r="J1789" s="631">
        <f t="shared" ref="J1789:J1796" si="555">(G1789-32)*5/9</f>
        <v>4.444444444</v>
      </c>
    </row>
    <row r="1790" ht="15.75" customHeight="1">
      <c r="A1790" s="408" t="s">
        <v>334</v>
      </c>
      <c r="B1790" s="408" t="s">
        <v>335</v>
      </c>
      <c r="C1790" s="632">
        <v>44466.0</v>
      </c>
      <c r="E1790" s="408">
        <v>59.0</v>
      </c>
      <c r="G1790" s="408">
        <v>43.0</v>
      </c>
      <c r="H1790" s="631">
        <f t="shared" si="62"/>
        <v>15</v>
      </c>
      <c r="I1790" s="631"/>
      <c r="J1790" s="631">
        <f t="shared" si="555"/>
        <v>6.111111111</v>
      </c>
    </row>
    <row r="1791" ht="15.75" customHeight="1">
      <c r="A1791" s="408" t="s">
        <v>334</v>
      </c>
      <c r="B1791" s="408" t="s">
        <v>335</v>
      </c>
      <c r="C1791" s="632">
        <v>44467.0</v>
      </c>
      <c r="E1791" s="408">
        <v>58.0</v>
      </c>
      <c r="G1791" s="408">
        <v>42.0</v>
      </c>
      <c r="H1791" s="631">
        <f t="shared" si="62"/>
        <v>14.44444444</v>
      </c>
      <c r="I1791" s="631"/>
      <c r="J1791" s="631">
        <f t="shared" si="555"/>
        <v>5.555555556</v>
      </c>
    </row>
    <row r="1792" ht="15.75" customHeight="1">
      <c r="A1792" s="408" t="s">
        <v>334</v>
      </c>
      <c r="B1792" s="408" t="s">
        <v>335</v>
      </c>
      <c r="C1792" s="632">
        <v>44468.0</v>
      </c>
      <c r="E1792" s="408">
        <v>56.0</v>
      </c>
      <c r="G1792" s="408">
        <v>38.0</v>
      </c>
      <c r="H1792" s="631">
        <f t="shared" si="62"/>
        <v>13.33333333</v>
      </c>
      <c r="I1792" s="631"/>
      <c r="J1792" s="631">
        <f t="shared" si="555"/>
        <v>3.333333333</v>
      </c>
    </row>
    <row r="1793" ht="15.75" customHeight="1">
      <c r="A1793" s="408" t="s">
        <v>334</v>
      </c>
      <c r="B1793" s="408" t="s">
        <v>335</v>
      </c>
      <c r="C1793" s="632">
        <v>44469.0</v>
      </c>
      <c r="E1793" s="408">
        <v>56.0</v>
      </c>
      <c r="G1793" s="408">
        <v>40.0</v>
      </c>
      <c r="H1793" s="631">
        <f t="shared" si="62"/>
        <v>13.33333333</v>
      </c>
      <c r="I1793" s="631"/>
      <c r="J1793" s="631">
        <f t="shared" si="555"/>
        <v>4.444444444</v>
      </c>
    </row>
    <row r="1794" ht="15.75" customHeight="1">
      <c r="A1794" s="408" t="s">
        <v>334</v>
      </c>
      <c r="B1794" s="408" t="s">
        <v>335</v>
      </c>
      <c r="C1794" s="632">
        <v>44470.0</v>
      </c>
      <c r="E1794" s="408">
        <v>57.0</v>
      </c>
      <c r="G1794" s="408">
        <v>39.0</v>
      </c>
      <c r="H1794" s="631">
        <f t="shared" si="62"/>
        <v>13.88888889</v>
      </c>
      <c r="I1794" s="631"/>
      <c r="J1794" s="631">
        <f t="shared" si="555"/>
        <v>3.888888889</v>
      </c>
    </row>
    <row r="1795" ht="15.75" customHeight="1">
      <c r="A1795" s="408" t="s">
        <v>334</v>
      </c>
      <c r="B1795" s="408" t="s">
        <v>335</v>
      </c>
      <c r="C1795" s="632">
        <v>44471.0</v>
      </c>
      <c r="E1795" s="408">
        <v>57.0</v>
      </c>
      <c r="G1795" s="408">
        <v>43.0</v>
      </c>
      <c r="H1795" s="631">
        <f t="shared" si="62"/>
        <v>13.88888889</v>
      </c>
      <c r="I1795" s="631"/>
      <c r="J1795" s="631">
        <f t="shared" si="555"/>
        <v>6.111111111</v>
      </c>
    </row>
    <row r="1796" ht="15.75" customHeight="1">
      <c r="A1796" s="408" t="s">
        <v>334</v>
      </c>
      <c r="B1796" s="408" t="s">
        <v>335</v>
      </c>
      <c r="C1796" s="632">
        <v>44472.0</v>
      </c>
      <c r="E1796" s="408">
        <v>60.0</v>
      </c>
      <c r="G1796" s="408">
        <v>45.0</v>
      </c>
      <c r="H1796" s="631">
        <f t="shared" si="62"/>
        <v>15.55555556</v>
      </c>
      <c r="I1796" s="631"/>
      <c r="J1796" s="631">
        <f t="shared" si="555"/>
        <v>7.222222222</v>
      </c>
    </row>
    <row r="1797" ht="15.75" customHeight="1">
      <c r="A1797" s="408" t="s">
        <v>334</v>
      </c>
      <c r="B1797" s="408" t="s">
        <v>335</v>
      </c>
      <c r="C1797" s="632">
        <v>44473.0</v>
      </c>
      <c r="E1797" s="408">
        <v>60.0</v>
      </c>
      <c r="F1797" s="408">
        <v>75.0</v>
      </c>
      <c r="G1797" s="408">
        <v>43.0</v>
      </c>
      <c r="H1797" s="631">
        <f t="shared" si="62"/>
        <v>15.55555556</v>
      </c>
      <c r="I1797" s="631">
        <f t="shared" ref="I1797:J1797" si="556">(F1797-32)*5/9</f>
        <v>23.88888889</v>
      </c>
      <c r="J1797" s="631">
        <f t="shared" si="556"/>
        <v>6.111111111</v>
      </c>
    </row>
    <row r="1798" ht="15.75" customHeight="1">
      <c r="A1798" s="408" t="s">
        <v>334</v>
      </c>
      <c r="B1798" s="408" t="s">
        <v>335</v>
      </c>
      <c r="C1798" s="632">
        <v>44474.0</v>
      </c>
      <c r="D1798" s="408">
        <v>0.04</v>
      </c>
      <c r="E1798" s="408">
        <v>53.0</v>
      </c>
      <c r="H1798" s="631">
        <f t="shared" si="62"/>
        <v>11.66666667</v>
      </c>
      <c r="I1798" s="631"/>
      <c r="J1798" s="631"/>
    </row>
    <row r="1799" ht="15.75" customHeight="1">
      <c r="A1799" s="408" t="s">
        <v>334</v>
      </c>
      <c r="B1799" s="408" t="s">
        <v>335</v>
      </c>
      <c r="C1799" s="632">
        <v>44475.0</v>
      </c>
      <c r="D1799" s="408">
        <v>0.39</v>
      </c>
      <c r="E1799" s="408">
        <v>54.0</v>
      </c>
      <c r="H1799" s="631">
        <f t="shared" si="62"/>
        <v>12.22222222</v>
      </c>
      <c r="I1799" s="631"/>
      <c r="J1799" s="631"/>
    </row>
    <row r="1800" ht="15.75" customHeight="1">
      <c r="A1800" s="408" t="s">
        <v>334</v>
      </c>
      <c r="B1800" s="408" t="s">
        <v>335</v>
      </c>
      <c r="C1800" s="632">
        <v>44476.0</v>
      </c>
      <c r="D1800" s="408">
        <v>0.0</v>
      </c>
      <c r="E1800" s="408">
        <v>54.0</v>
      </c>
      <c r="G1800" s="408">
        <v>47.0</v>
      </c>
      <c r="H1800" s="631">
        <f t="shared" si="62"/>
        <v>12.22222222</v>
      </c>
      <c r="I1800" s="631"/>
      <c r="J1800" s="631">
        <f t="shared" ref="J1800:J1805" si="557">(G1800-32)*5/9</f>
        <v>8.333333333</v>
      </c>
    </row>
    <row r="1801" ht="15.75" customHeight="1">
      <c r="A1801" s="408" t="s">
        <v>334</v>
      </c>
      <c r="B1801" s="408" t="s">
        <v>335</v>
      </c>
      <c r="C1801" s="632">
        <v>44477.0</v>
      </c>
      <c r="D1801" s="408">
        <v>0.04</v>
      </c>
      <c r="E1801" s="408">
        <v>57.0</v>
      </c>
      <c r="G1801" s="408">
        <v>48.0</v>
      </c>
      <c r="H1801" s="631">
        <f t="shared" si="62"/>
        <v>13.88888889</v>
      </c>
      <c r="I1801" s="631"/>
      <c r="J1801" s="631">
        <f t="shared" si="557"/>
        <v>8.888888889</v>
      </c>
    </row>
    <row r="1802" ht="15.75" customHeight="1">
      <c r="A1802" s="408" t="s">
        <v>334</v>
      </c>
      <c r="B1802" s="408" t="s">
        <v>335</v>
      </c>
      <c r="C1802" s="632">
        <v>44478.0</v>
      </c>
      <c r="D1802" s="408">
        <v>0.0</v>
      </c>
      <c r="E1802" s="408">
        <v>60.0</v>
      </c>
      <c r="G1802" s="408">
        <v>42.0</v>
      </c>
      <c r="H1802" s="631">
        <f t="shared" si="62"/>
        <v>15.55555556</v>
      </c>
      <c r="I1802" s="631"/>
      <c r="J1802" s="631">
        <f t="shared" si="557"/>
        <v>5.555555556</v>
      </c>
    </row>
    <row r="1803" ht="15.75" customHeight="1">
      <c r="A1803" s="408" t="s">
        <v>334</v>
      </c>
      <c r="B1803" s="408" t="s">
        <v>335</v>
      </c>
      <c r="C1803" s="632">
        <v>44479.0</v>
      </c>
      <c r="E1803" s="408">
        <v>60.0</v>
      </c>
      <c r="G1803" s="408">
        <v>47.0</v>
      </c>
      <c r="H1803" s="631">
        <f t="shared" si="62"/>
        <v>15.55555556</v>
      </c>
      <c r="I1803" s="631"/>
      <c r="J1803" s="631">
        <f t="shared" si="557"/>
        <v>8.333333333</v>
      </c>
    </row>
    <row r="1804" ht="15.75" customHeight="1">
      <c r="A1804" s="408" t="s">
        <v>334</v>
      </c>
      <c r="B1804" s="408" t="s">
        <v>335</v>
      </c>
      <c r="C1804" s="632">
        <v>44480.0</v>
      </c>
      <c r="D1804" s="408">
        <v>0.08</v>
      </c>
      <c r="E1804" s="408">
        <v>59.0</v>
      </c>
      <c r="G1804" s="408">
        <v>40.0</v>
      </c>
      <c r="H1804" s="631">
        <f t="shared" si="62"/>
        <v>15</v>
      </c>
      <c r="I1804" s="631"/>
      <c r="J1804" s="631">
        <f t="shared" si="557"/>
        <v>4.444444444</v>
      </c>
    </row>
    <row r="1805" ht="15.75" customHeight="1">
      <c r="A1805" s="408" t="s">
        <v>334</v>
      </c>
      <c r="B1805" s="408" t="s">
        <v>335</v>
      </c>
      <c r="C1805" s="632">
        <v>44481.0</v>
      </c>
      <c r="D1805" s="408">
        <v>0.0</v>
      </c>
      <c r="E1805" s="408">
        <v>58.0</v>
      </c>
      <c r="G1805" s="408">
        <v>44.0</v>
      </c>
      <c r="H1805" s="631">
        <f t="shared" si="62"/>
        <v>14.44444444</v>
      </c>
      <c r="I1805" s="631"/>
      <c r="J1805" s="631">
        <f t="shared" si="557"/>
        <v>6.666666667</v>
      </c>
    </row>
    <row r="1806" ht="15.75" customHeight="1">
      <c r="A1806" s="408" t="s">
        <v>334</v>
      </c>
      <c r="B1806" s="408" t="s">
        <v>335</v>
      </c>
      <c r="C1806" s="632">
        <v>44482.0</v>
      </c>
      <c r="E1806" s="408">
        <v>63.0</v>
      </c>
      <c r="H1806" s="631">
        <f t="shared" si="62"/>
        <v>17.22222222</v>
      </c>
      <c r="I1806" s="631"/>
      <c r="J1806" s="631"/>
    </row>
    <row r="1807" ht="15.75" customHeight="1">
      <c r="A1807" s="408" t="s">
        <v>334</v>
      </c>
      <c r="B1807" s="408" t="s">
        <v>335</v>
      </c>
      <c r="C1807" s="632">
        <v>44483.0</v>
      </c>
      <c r="D1807" s="408">
        <v>0.12</v>
      </c>
      <c r="E1807" s="408">
        <v>60.0</v>
      </c>
      <c r="G1807" s="408">
        <v>46.0</v>
      </c>
      <c r="H1807" s="631">
        <f t="shared" si="62"/>
        <v>15.55555556</v>
      </c>
      <c r="I1807" s="631"/>
      <c r="J1807" s="631">
        <f t="shared" ref="J1807:J1810" si="558">(G1807-32)*5/9</f>
        <v>7.777777778</v>
      </c>
    </row>
    <row r="1808" ht="15.75" customHeight="1">
      <c r="A1808" s="408" t="s">
        <v>334</v>
      </c>
      <c r="B1808" s="408" t="s">
        <v>335</v>
      </c>
      <c r="C1808" s="632">
        <v>44484.0</v>
      </c>
      <c r="D1808" s="408">
        <v>0.0</v>
      </c>
      <c r="E1808" s="408">
        <v>59.0</v>
      </c>
      <c r="G1808" s="408">
        <v>40.0</v>
      </c>
      <c r="H1808" s="631">
        <f t="shared" si="62"/>
        <v>15</v>
      </c>
      <c r="I1808" s="631"/>
      <c r="J1808" s="631">
        <f t="shared" si="558"/>
        <v>4.444444444</v>
      </c>
    </row>
    <row r="1809" ht="15.75" customHeight="1">
      <c r="A1809" s="408" t="s">
        <v>334</v>
      </c>
      <c r="B1809" s="408" t="s">
        <v>335</v>
      </c>
      <c r="C1809" s="632">
        <v>44485.0</v>
      </c>
      <c r="E1809" s="408">
        <v>61.0</v>
      </c>
      <c r="G1809" s="408">
        <v>44.0</v>
      </c>
      <c r="H1809" s="631">
        <f t="shared" si="62"/>
        <v>16.11111111</v>
      </c>
      <c r="I1809" s="631"/>
      <c r="J1809" s="631">
        <f t="shared" si="558"/>
        <v>6.666666667</v>
      </c>
    </row>
    <row r="1810" ht="15.75" customHeight="1">
      <c r="A1810" s="408" t="s">
        <v>334</v>
      </c>
      <c r="B1810" s="408" t="s">
        <v>335</v>
      </c>
      <c r="C1810" s="632">
        <v>44486.0</v>
      </c>
      <c r="E1810" s="408">
        <v>62.0</v>
      </c>
      <c r="G1810" s="408">
        <v>47.0</v>
      </c>
      <c r="H1810" s="631">
        <f t="shared" si="62"/>
        <v>16.66666667</v>
      </c>
      <c r="I1810" s="631"/>
      <c r="J1810" s="631">
        <f t="shared" si="558"/>
        <v>8.333333333</v>
      </c>
    </row>
    <row r="1811" ht="15.75" customHeight="1">
      <c r="A1811" s="408" t="s">
        <v>334</v>
      </c>
      <c r="B1811" s="408" t="s">
        <v>335</v>
      </c>
      <c r="C1811" s="632">
        <v>44487.0</v>
      </c>
      <c r="E1811" s="408">
        <v>59.0</v>
      </c>
      <c r="H1811" s="631">
        <f t="shared" si="62"/>
        <v>15</v>
      </c>
      <c r="I1811" s="631"/>
      <c r="J1811" s="631"/>
    </row>
    <row r="1812" ht="15.75" customHeight="1">
      <c r="A1812" s="408" t="s">
        <v>334</v>
      </c>
      <c r="B1812" s="408" t="s">
        <v>335</v>
      </c>
      <c r="C1812" s="632">
        <v>44488.0</v>
      </c>
      <c r="E1812" s="408">
        <v>60.0</v>
      </c>
      <c r="G1812" s="408">
        <v>45.0</v>
      </c>
      <c r="H1812" s="631">
        <f t="shared" si="62"/>
        <v>15.55555556</v>
      </c>
      <c r="I1812" s="631"/>
      <c r="J1812" s="631">
        <f t="shared" ref="J1812:J1828" si="559">(G1812-32)*5/9</f>
        <v>7.222222222</v>
      </c>
    </row>
    <row r="1813" ht="15.75" customHeight="1">
      <c r="A1813" s="408" t="s">
        <v>334</v>
      </c>
      <c r="B1813" s="408" t="s">
        <v>335</v>
      </c>
      <c r="C1813" s="632">
        <v>44489.0</v>
      </c>
      <c r="D1813" s="408">
        <v>0.02</v>
      </c>
      <c r="E1813" s="408">
        <v>60.0</v>
      </c>
      <c r="G1813" s="408">
        <v>40.0</v>
      </c>
      <c r="H1813" s="631">
        <f t="shared" si="62"/>
        <v>15.55555556</v>
      </c>
      <c r="I1813" s="631"/>
      <c r="J1813" s="631">
        <f t="shared" si="559"/>
        <v>4.444444444</v>
      </c>
    </row>
    <row r="1814" ht="15.75" customHeight="1">
      <c r="A1814" s="408" t="s">
        <v>334</v>
      </c>
      <c r="B1814" s="408" t="s">
        <v>335</v>
      </c>
      <c r="C1814" s="632">
        <v>44490.0</v>
      </c>
      <c r="D1814" s="408">
        <v>0.12</v>
      </c>
      <c r="E1814" s="408">
        <v>60.0</v>
      </c>
      <c r="G1814" s="408">
        <v>42.0</v>
      </c>
      <c r="H1814" s="631">
        <f t="shared" si="62"/>
        <v>15.55555556</v>
      </c>
      <c r="I1814" s="631"/>
      <c r="J1814" s="631">
        <f t="shared" si="559"/>
        <v>5.555555556</v>
      </c>
    </row>
    <row r="1815" ht="15.75" customHeight="1">
      <c r="A1815" s="408" t="s">
        <v>334</v>
      </c>
      <c r="B1815" s="408" t="s">
        <v>335</v>
      </c>
      <c r="C1815" s="632">
        <v>44491.0</v>
      </c>
      <c r="D1815" s="408">
        <v>0.0</v>
      </c>
      <c r="E1815" s="408">
        <v>58.0</v>
      </c>
      <c r="G1815" s="408">
        <v>42.0</v>
      </c>
      <c r="H1815" s="631">
        <f t="shared" si="62"/>
        <v>14.44444444</v>
      </c>
      <c r="I1815" s="631"/>
      <c r="J1815" s="631">
        <f t="shared" si="559"/>
        <v>5.555555556</v>
      </c>
    </row>
    <row r="1816" ht="15.75" customHeight="1">
      <c r="A1816" s="408" t="s">
        <v>334</v>
      </c>
      <c r="B1816" s="408" t="s">
        <v>335</v>
      </c>
      <c r="C1816" s="632">
        <v>44492.0</v>
      </c>
      <c r="E1816" s="408">
        <v>61.0</v>
      </c>
      <c r="G1816" s="408">
        <v>40.0</v>
      </c>
      <c r="H1816" s="631">
        <f t="shared" si="62"/>
        <v>16.11111111</v>
      </c>
      <c r="I1816" s="631"/>
      <c r="J1816" s="631">
        <f t="shared" si="559"/>
        <v>4.444444444</v>
      </c>
    </row>
    <row r="1817" ht="15.75" customHeight="1">
      <c r="A1817" s="408" t="s">
        <v>334</v>
      </c>
      <c r="B1817" s="408" t="s">
        <v>335</v>
      </c>
      <c r="C1817" s="632">
        <v>44493.0</v>
      </c>
      <c r="E1817" s="408">
        <v>63.0</v>
      </c>
      <c r="G1817" s="408">
        <v>42.0</v>
      </c>
      <c r="H1817" s="631">
        <f t="shared" si="62"/>
        <v>17.22222222</v>
      </c>
      <c r="I1817" s="631"/>
      <c r="J1817" s="631">
        <f t="shared" si="559"/>
        <v>5.555555556</v>
      </c>
    </row>
    <row r="1818" ht="15.75" customHeight="1">
      <c r="A1818" s="408" t="s">
        <v>334</v>
      </c>
      <c r="B1818" s="408" t="s">
        <v>335</v>
      </c>
      <c r="C1818" s="632">
        <v>44494.0</v>
      </c>
      <c r="E1818" s="408">
        <v>62.0</v>
      </c>
      <c r="G1818" s="408">
        <v>47.0</v>
      </c>
      <c r="H1818" s="631">
        <f t="shared" si="62"/>
        <v>16.66666667</v>
      </c>
      <c r="I1818" s="631"/>
      <c r="J1818" s="631">
        <f t="shared" si="559"/>
        <v>8.333333333</v>
      </c>
    </row>
    <row r="1819" ht="15.75" customHeight="1">
      <c r="A1819" s="408" t="s">
        <v>334</v>
      </c>
      <c r="B1819" s="408" t="s">
        <v>335</v>
      </c>
      <c r="C1819" s="632">
        <v>44495.0</v>
      </c>
      <c r="E1819" s="408">
        <v>58.0</v>
      </c>
      <c r="G1819" s="408">
        <v>44.0</v>
      </c>
      <c r="H1819" s="631">
        <f t="shared" si="62"/>
        <v>14.44444444</v>
      </c>
      <c r="I1819" s="631"/>
      <c r="J1819" s="631">
        <f t="shared" si="559"/>
        <v>6.666666667</v>
      </c>
    </row>
    <row r="1820" ht="15.75" customHeight="1">
      <c r="A1820" s="408" t="s">
        <v>334</v>
      </c>
      <c r="B1820" s="408" t="s">
        <v>335</v>
      </c>
      <c r="C1820" s="632">
        <v>44496.0</v>
      </c>
      <c r="E1820" s="408">
        <v>58.0</v>
      </c>
      <c r="G1820" s="408">
        <v>44.0</v>
      </c>
      <c r="H1820" s="631">
        <f t="shared" si="62"/>
        <v>14.44444444</v>
      </c>
      <c r="I1820" s="631"/>
      <c r="J1820" s="631">
        <f t="shared" si="559"/>
        <v>6.666666667</v>
      </c>
    </row>
    <row r="1821" ht="15.75" customHeight="1">
      <c r="A1821" s="408" t="s">
        <v>334</v>
      </c>
      <c r="B1821" s="408" t="s">
        <v>335</v>
      </c>
      <c r="C1821" s="632">
        <v>44497.0</v>
      </c>
      <c r="E1821" s="408">
        <v>60.0</v>
      </c>
      <c r="G1821" s="408">
        <v>47.0</v>
      </c>
      <c r="H1821" s="631">
        <f t="shared" si="62"/>
        <v>15.55555556</v>
      </c>
      <c r="I1821" s="631"/>
      <c r="J1821" s="631">
        <f t="shared" si="559"/>
        <v>8.333333333</v>
      </c>
    </row>
    <row r="1822" ht="15.75" customHeight="1">
      <c r="A1822" s="408" t="s">
        <v>334</v>
      </c>
      <c r="B1822" s="408" t="s">
        <v>335</v>
      </c>
      <c r="C1822" s="632">
        <v>44498.0</v>
      </c>
      <c r="E1822" s="408">
        <v>58.0</v>
      </c>
      <c r="G1822" s="408">
        <v>46.0</v>
      </c>
      <c r="H1822" s="631">
        <f t="shared" si="62"/>
        <v>14.44444444</v>
      </c>
      <c r="I1822" s="631"/>
      <c r="J1822" s="631">
        <f t="shared" si="559"/>
        <v>7.777777778</v>
      </c>
    </row>
    <row r="1823" ht="15.75" customHeight="1">
      <c r="A1823" s="408" t="s">
        <v>334</v>
      </c>
      <c r="B1823" s="408" t="s">
        <v>335</v>
      </c>
      <c r="C1823" s="632">
        <v>44499.0</v>
      </c>
      <c r="E1823" s="408">
        <v>58.0</v>
      </c>
      <c r="G1823" s="408">
        <v>42.0</v>
      </c>
      <c r="H1823" s="631">
        <f t="shared" si="62"/>
        <v>14.44444444</v>
      </c>
      <c r="I1823" s="631"/>
      <c r="J1823" s="631">
        <f t="shared" si="559"/>
        <v>5.555555556</v>
      </c>
    </row>
    <row r="1824" ht="15.75" customHeight="1">
      <c r="A1824" s="408" t="s">
        <v>334</v>
      </c>
      <c r="B1824" s="408" t="s">
        <v>335</v>
      </c>
      <c r="C1824" s="632">
        <v>44500.0</v>
      </c>
      <c r="E1824" s="408">
        <v>59.0</v>
      </c>
      <c r="G1824" s="408">
        <v>45.0</v>
      </c>
      <c r="H1824" s="631">
        <f t="shared" si="62"/>
        <v>15</v>
      </c>
      <c r="I1824" s="631"/>
      <c r="J1824" s="631">
        <f t="shared" si="559"/>
        <v>7.222222222</v>
      </c>
    </row>
    <row r="1825" ht="15.75" customHeight="1">
      <c r="A1825" s="408" t="s">
        <v>334</v>
      </c>
      <c r="B1825" s="408" t="s">
        <v>335</v>
      </c>
      <c r="C1825" s="632">
        <v>44501.0</v>
      </c>
      <c r="D1825" s="408">
        <v>0.39</v>
      </c>
      <c r="E1825" s="408">
        <v>54.0</v>
      </c>
      <c r="G1825" s="408">
        <v>44.0</v>
      </c>
      <c r="H1825" s="631">
        <f t="shared" si="62"/>
        <v>12.22222222</v>
      </c>
      <c r="I1825" s="631"/>
      <c r="J1825" s="631">
        <f t="shared" si="559"/>
        <v>6.666666667</v>
      </c>
    </row>
    <row r="1826" ht="15.75" customHeight="1">
      <c r="A1826" s="408" t="s">
        <v>334</v>
      </c>
      <c r="B1826" s="408" t="s">
        <v>335</v>
      </c>
      <c r="C1826" s="632">
        <v>44502.0</v>
      </c>
      <c r="D1826" s="408">
        <v>0.0</v>
      </c>
      <c r="E1826" s="408">
        <v>58.0</v>
      </c>
      <c r="G1826" s="408">
        <v>43.0</v>
      </c>
      <c r="H1826" s="631">
        <f t="shared" si="62"/>
        <v>14.44444444</v>
      </c>
      <c r="I1826" s="631"/>
      <c r="J1826" s="631">
        <f t="shared" si="559"/>
        <v>6.111111111</v>
      </c>
    </row>
    <row r="1827" ht="15.75" customHeight="1">
      <c r="A1827" s="408" t="s">
        <v>334</v>
      </c>
      <c r="B1827" s="408" t="s">
        <v>335</v>
      </c>
      <c r="C1827" s="632">
        <v>44503.0</v>
      </c>
      <c r="E1827" s="408">
        <v>60.0</v>
      </c>
      <c r="G1827" s="408">
        <v>48.0</v>
      </c>
      <c r="H1827" s="631">
        <f t="shared" si="62"/>
        <v>15.55555556</v>
      </c>
      <c r="I1827" s="631"/>
      <c r="J1827" s="631">
        <f t="shared" si="559"/>
        <v>8.888888889</v>
      </c>
    </row>
    <row r="1828" ht="15.75" customHeight="1">
      <c r="A1828" s="408" t="s">
        <v>334</v>
      </c>
      <c r="B1828" s="408" t="s">
        <v>335</v>
      </c>
      <c r="C1828" s="632">
        <v>44504.0</v>
      </c>
      <c r="E1828" s="408">
        <v>57.0</v>
      </c>
      <c r="G1828" s="408">
        <v>48.0</v>
      </c>
      <c r="H1828" s="631">
        <f t="shared" si="62"/>
        <v>13.88888889</v>
      </c>
      <c r="I1828" s="631"/>
      <c r="J1828" s="631">
        <f t="shared" si="559"/>
        <v>8.888888889</v>
      </c>
    </row>
    <row r="1829" ht="15.75" customHeight="1">
      <c r="A1829" s="408" t="s">
        <v>334</v>
      </c>
      <c r="B1829" s="408" t="s">
        <v>335</v>
      </c>
      <c r="C1829" s="632">
        <v>44505.0</v>
      </c>
      <c r="D1829" s="408">
        <v>0.47</v>
      </c>
      <c r="E1829" s="408">
        <v>57.0</v>
      </c>
      <c r="H1829" s="631">
        <f t="shared" si="62"/>
        <v>13.88888889</v>
      </c>
      <c r="I1829" s="631"/>
      <c r="J1829" s="631"/>
    </row>
    <row r="1830" ht="15.75" customHeight="1">
      <c r="A1830" s="408" t="s">
        <v>334</v>
      </c>
      <c r="B1830" s="408" t="s">
        <v>335</v>
      </c>
      <c r="C1830" s="632">
        <v>44506.0</v>
      </c>
      <c r="D1830" s="408">
        <v>0.0</v>
      </c>
      <c r="E1830" s="408">
        <v>58.0</v>
      </c>
      <c r="G1830" s="408">
        <v>44.0</v>
      </c>
      <c r="H1830" s="631">
        <f t="shared" si="62"/>
        <v>14.44444444</v>
      </c>
      <c r="I1830" s="631"/>
      <c r="J1830" s="631">
        <f t="shared" ref="J1830:J1839" si="560">(G1830-32)*5/9</f>
        <v>6.666666667</v>
      </c>
    </row>
    <row r="1831" ht="15.75" customHeight="1">
      <c r="A1831" s="408" t="s">
        <v>334</v>
      </c>
      <c r="B1831" s="408" t="s">
        <v>335</v>
      </c>
      <c r="C1831" s="632">
        <v>44507.0</v>
      </c>
      <c r="E1831" s="408">
        <v>58.0</v>
      </c>
      <c r="G1831" s="408">
        <v>44.0</v>
      </c>
      <c r="H1831" s="631">
        <f t="shared" si="62"/>
        <v>14.44444444</v>
      </c>
      <c r="I1831" s="631"/>
      <c r="J1831" s="631">
        <f t="shared" si="560"/>
        <v>6.666666667</v>
      </c>
    </row>
    <row r="1832" ht="15.75" customHeight="1">
      <c r="A1832" s="408" t="s">
        <v>334</v>
      </c>
      <c r="B1832" s="408" t="s">
        <v>335</v>
      </c>
      <c r="C1832" s="632">
        <v>44508.0</v>
      </c>
      <c r="E1832" s="408">
        <v>62.0</v>
      </c>
      <c r="G1832" s="408">
        <v>44.0</v>
      </c>
      <c r="H1832" s="631">
        <f t="shared" si="62"/>
        <v>16.66666667</v>
      </c>
      <c r="I1832" s="631"/>
      <c r="J1832" s="631">
        <f t="shared" si="560"/>
        <v>6.666666667</v>
      </c>
    </row>
    <row r="1833" ht="15.75" customHeight="1">
      <c r="A1833" s="408" t="s">
        <v>334</v>
      </c>
      <c r="B1833" s="408" t="s">
        <v>335</v>
      </c>
      <c r="C1833" s="632">
        <v>44509.0</v>
      </c>
      <c r="D1833" s="408">
        <v>0.16</v>
      </c>
      <c r="E1833" s="408">
        <v>57.0</v>
      </c>
      <c r="G1833" s="408">
        <v>42.0</v>
      </c>
      <c r="H1833" s="631">
        <f t="shared" si="62"/>
        <v>13.88888889</v>
      </c>
      <c r="I1833" s="631"/>
      <c r="J1833" s="631">
        <f t="shared" si="560"/>
        <v>5.555555556</v>
      </c>
    </row>
    <row r="1834" ht="15.75" customHeight="1">
      <c r="A1834" s="408" t="s">
        <v>334</v>
      </c>
      <c r="B1834" s="408" t="s">
        <v>335</v>
      </c>
      <c r="C1834" s="632">
        <v>44510.0</v>
      </c>
      <c r="D1834" s="408">
        <v>0.01</v>
      </c>
      <c r="E1834" s="408">
        <v>58.0</v>
      </c>
      <c r="G1834" s="408">
        <v>44.0</v>
      </c>
      <c r="H1834" s="631">
        <f t="shared" si="62"/>
        <v>14.44444444</v>
      </c>
      <c r="I1834" s="631"/>
      <c r="J1834" s="631">
        <f t="shared" si="560"/>
        <v>6.666666667</v>
      </c>
    </row>
    <row r="1835" ht="15.75" customHeight="1">
      <c r="A1835" s="408" t="s">
        <v>334</v>
      </c>
      <c r="B1835" s="408" t="s">
        <v>335</v>
      </c>
      <c r="C1835" s="632">
        <v>44511.0</v>
      </c>
      <c r="D1835" s="408">
        <v>0.0</v>
      </c>
      <c r="E1835" s="408">
        <v>62.0</v>
      </c>
      <c r="G1835" s="408">
        <v>50.0</v>
      </c>
      <c r="H1835" s="631">
        <f t="shared" si="62"/>
        <v>16.66666667</v>
      </c>
      <c r="I1835" s="631"/>
      <c r="J1835" s="631">
        <f t="shared" si="560"/>
        <v>10</v>
      </c>
    </row>
    <row r="1836" ht="15.75" customHeight="1">
      <c r="A1836" s="408" t="s">
        <v>334</v>
      </c>
      <c r="B1836" s="408" t="s">
        <v>335</v>
      </c>
      <c r="C1836" s="632">
        <v>44512.0</v>
      </c>
      <c r="E1836" s="408">
        <v>56.0</v>
      </c>
      <c r="G1836" s="408">
        <v>46.0</v>
      </c>
      <c r="H1836" s="631">
        <f t="shared" si="62"/>
        <v>13.33333333</v>
      </c>
      <c r="I1836" s="631"/>
      <c r="J1836" s="631">
        <f t="shared" si="560"/>
        <v>7.777777778</v>
      </c>
    </row>
    <row r="1837" ht="15.75" customHeight="1">
      <c r="A1837" s="408" t="s">
        <v>334</v>
      </c>
      <c r="B1837" s="408" t="s">
        <v>335</v>
      </c>
      <c r="C1837" s="632">
        <v>44513.0</v>
      </c>
      <c r="D1837" s="408">
        <v>0.12</v>
      </c>
      <c r="E1837" s="408">
        <v>60.0</v>
      </c>
      <c r="G1837" s="408">
        <v>47.0</v>
      </c>
      <c r="H1837" s="631">
        <f t="shared" si="62"/>
        <v>15.55555556</v>
      </c>
      <c r="I1837" s="631"/>
      <c r="J1837" s="631">
        <f t="shared" si="560"/>
        <v>8.333333333</v>
      </c>
    </row>
    <row r="1838" ht="15.75" customHeight="1">
      <c r="A1838" s="408" t="s">
        <v>334</v>
      </c>
      <c r="B1838" s="408" t="s">
        <v>335</v>
      </c>
      <c r="C1838" s="632">
        <v>44514.0</v>
      </c>
      <c r="D1838" s="408">
        <v>0.0</v>
      </c>
      <c r="E1838" s="408">
        <v>58.0</v>
      </c>
      <c r="G1838" s="408">
        <v>48.0</v>
      </c>
      <c r="H1838" s="631">
        <f t="shared" si="62"/>
        <v>14.44444444</v>
      </c>
      <c r="I1838" s="631"/>
      <c r="J1838" s="631">
        <f t="shared" si="560"/>
        <v>8.888888889</v>
      </c>
    </row>
    <row r="1839" ht="15.75" customHeight="1">
      <c r="A1839" s="408" t="s">
        <v>334</v>
      </c>
      <c r="B1839" s="408" t="s">
        <v>335</v>
      </c>
      <c r="C1839" s="632">
        <v>44515.0</v>
      </c>
      <c r="E1839" s="408">
        <v>59.0</v>
      </c>
      <c r="G1839" s="408">
        <v>44.0</v>
      </c>
      <c r="H1839" s="631">
        <f t="shared" si="62"/>
        <v>15</v>
      </c>
      <c r="I1839" s="631"/>
      <c r="J1839" s="631">
        <f t="shared" si="560"/>
        <v>6.666666667</v>
      </c>
    </row>
    <row r="1840" ht="15.75" customHeight="1">
      <c r="A1840" s="408" t="s">
        <v>334</v>
      </c>
      <c r="B1840" s="408" t="s">
        <v>335</v>
      </c>
      <c r="C1840" s="632">
        <v>44516.0</v>
      </c>
      <c r="E1840" s="408">
        <v>62.0</v>
      </c>
      <c r="H1840" s="631">
        <f t="shared" si="62"/>
        <v>16.66666667</v>
      </c>
      <c r="I1840" s="631"/>
      <c r="J1840" s="631"/>
    </row>
    <row r="1841" ht="15.75" customHeight="1">
      <c r="A1841" s="408" t="s">
        <v>334</v>
      </c>
      <c r="B1841" s="408" t="s">
        <v>335</v>
      </c>
      <c r="C1841" s="632">
        <v>44517.0</v>
      </c>
      <c r="E1841" s="408">
        <v>62.0</v>
      </c>
      <c r="G1841" s="408">
        <v>49.0</v>
      </c>
      <c r="H1841" s="631">
        <f t="shared" si="62"/>
        <v>16.66666667</v>
      </c>
      <c r="I1841" s="631"/>
      <c r="J1841" s="631">
        <f>(G1841-32)*5/9</f>
        <v>9.444444444</v>
      </c>
    </row>
    <row r="1842" ht="15.75" customHeight="1">
      <c r="A1842" s="408" t="s">
        <v>334</v>
      </c>
      <c r="B1842" s="408" t="s">
        <v>335</v>
      </c>
      <c r="C1842" s="632">
        <v>44518.0</v>
      </c>
      <c r="D1842" s="408">
        <v>0.02</v>
      </c>
      <c r="E1842" s="408">
        <v>62.0</v>
      </c>
      <c r="H1842" s="631">
        <f t="shared" si="62"/>
        <v>16.66666667</v>
      </c>
      <c r="I1842" s="631"/>
      <c r="J1842" s="631"/>
    </row>
    <row r="1843" ht="15.75" customHeight="1">
      <c r="A1843" s="408" t="s">
        <v>334</v>
      </c>
      <c r="B1843" s="408" t="s">
        <v>335</v>
      </c>
      <c r="C1843" s="632">
        <v>44519.0</v>
      </c>
      <c r="D1843" s="408">
        <v>0.0</v>
      </c>
      <c r="E1843" s="408">
        <v>60.0</v>
      </c>
      <c r="G1843" s="408">
        <v>51.0</v>
      </c>
      <c r="H1843" s="631">
        <f t="shared" si="62"/>
        <v>15.55555556</v>
      </c>
      <c r="I1843" s="631"/>
      <c r="J1843" s="631">
        <f t="shared" ref="J1843:J1846" si="561">(G1843-32)*5/9</f>
        <v>10.55555556</v>
      </c>
    </row>
    <row r="1844" ht="15.75" customHeight="1">
      <c r="A1844" s="408" t="s">
        <v>334</v>
      </c>
      <c r="B1844" s="408" t="s">
        <v>335</v>
      </c>
      <c r="C1844" s="632">
        <v>44520.0</v>
      </c>
      <c r="D1844" s="408">
        <v>0.47</v>
      </c>
      <c r="E1844" s="408">
        <v>53.0</v>
      </c>
      <c r="G1844" s="408">
        <v>47.0</v>
      </c>
      <c r="H1844" s="631">
        <f t="shared" si="62"/>
        <v>11.66666667</v>
      </c>
      <c r="I1844" s="631"/>
      <c r="J1844" s="631">
        <f t="shared" si="561"/>
        <v>8.333333333</v>
      </c>
    </row>
    <row r="1845" ht="15.75" customHeight="1">
      <c r="A1845" s="408" t="s">
        <v>334</v>
      </c>
      <c r="B1845" s="408" t="s">
        <v>335</v>
      </c>
      <c r="C1845" s="632">
        <v>44521.0</v>
      </c>
      <c r="D1845" s="408">
        <v>0.16</v>
      </c>
      <c r="E1845" s="408">
        <v>59.0</v>
      </c>
      <c r="G1845" s="408">
        <v>47.0</v>
      </c>
      <c r="H1845" s="631">
        <f t="shared" si="62"/>
        <v>15</v>
      </c>
      <c r="I1845" s="631"/>
      <c r="J1845" s="631">
        <f t="shared" si="561"/>
        <v>8.333333333</v>
      </c>
    </row>
    <row r="1846" ht="15.75" customHeight="1">
      <c r="A1846" s="408" t="s">
        <v>334</v>
      </c>
      <c r="B1846" s="408" t="s">
        <v>335</v>
      </c>
      <c r="C1846" s="632">
        <v>44522.0</v>
      </c>
      <c r="D1846" s="408">
        <v>0.0</v>
      </c>
      <c r="E1846" s="408">
        <v>61.0</v>
      </c>
      <c r="G1846" s="408">
        <v>48.0</v>
      </c>
      <c r="H1846" s="631">
        <f t="shared" si="62"/>
        <v>16.11111111</v>
      </c>
      <c r="I1846" s="631"/>
      <c r="J1846" s="631">
        <f t="shared" si="561"/>
        <v>8.888888889</v>
      </c>
    </row>
    <row r="1847" ht="15.75" customHeight="1">
      <c r="A1847" s="408" t="s">
        <v>334</v>
      </c>
      <c r="B1847" s="408" t="s">
        <v>335</v>
      </c>
      <c r="C1847" s="632">
        <v>44523.0</v>
      </c>
      <c r="E1847" s="408">
        <v>61.0</v>
      </c>
      <c r="F1847" s="408">
        <v>72.0</v>
      </c>
      <c r="G1847" s="408">
        <v>52.0</v>
      </c>
      <c r="H1847" s="631">
        <f t="shared" si="62"/>
        <v>16.11111111</v>
      </c>
      <c r="I1847" s="631">
        <f t="shared" ref="I1847:J1847" si="562">(F1847-32)*5/9</f>
        <v>22.22222222</v>
      </c>
      <c r="J1847" s="631">
        <f t="shared" si="562"/>
        <v>11.11111111</v>
      </c>
    </row>
    <row r="1848" ht="15.75" customHeight="1">
      <c r="A1848" s="408" t="s">
        <v>334</v>
      </c>
      <c r="B1848" s="408" t="s">
        <v>335</v>
      </c>
      <c r="C1848" s="632">
        <v>44524.0</v>
      </c>
      <c r="E1848" s="408">
        <v>57.0</v>
      </c>
      <c r="G1848" s="408">
        <v>49.0</v>
      </c>
      <c r="H1848" s="631">
        <f t="shared" si="62"/>
        <v>13.88888889</v>
      </c>
      <c r="I1848" s="631"/>
      <c r="J1848" s="631">
        <f t="shared" ref="J1848:J1855" si="563">(G1848-32)*5/9</f>
        <v>9.444444444</v>
      </c>
    </row>
    <row r="1849" ht="15.75" customHeight="1">
      <c r="A1849" s="408" t="s">
        <v>334</v>
      </c>
      <c r="B1849" s="408" t="s">
        <v>335</v>
      </c>
      <c r="C1849" s="632">
        <v>44525.0</v>
      </c>
      <c r="E1849" s="408">
        <v>59.0</v>
      </c>
      <c r="G1849" s="408">
        <v>48.0</v>
      </c>
      <c r="H1849" s="631">
        <f t="shared" si="62"/>
        <v>15</v>
      </c>
      <c r="I1849" s="631"/>
      <c r="J1849" s="631">
        <f t="shared" si="563"/>
        <v>8.888888889</v>
      </c>
    </row>
    <row r="1850" ht="15.75" customHeight="1">
      <c r="A1850" s="408" t="s">
        <v>334</v>
      </c>
      <c r="B1850" s="408" t="s">
        <v>335</v>
      </c>
      <c r="C1850" s="632">
        <v>44526.0</v>
      </c>
      <c r="E1850" s="408">
        <v>54.0</v>
      </c>
      <c r="G1850" s="408">
        <v>50.0</v>
      </c>
      <c r="H1850" s="631">
        <f t="shared" si="62"/>
        <v>12.22222222</v>
      </c>
      <c r="I1850" s="631"/>
      <c r="J1850" s="631">
        <f t="shared" si="563"/>
        <v>10</v>
      </c>
    </row>
    <row r="1851" ht="15.75" customHeight="1">
      <c r="A1851" s="408" t="s">
        <v>334</v>
      </c>
      <c r="B1851" s="408" t="s">
        <v>335</v>
      </c>
      <c r="C1851" s="632">
        <v>44527.0</v>
      </c>
      <c r="E1851" s="408">
        <v>52.0</v>
      </c>
      <c r="G1851" s="408">
        <v>48.0</v>
      </c>
      <c r="H1851" s="631">
        <f t="shared" si="62"/>
        <v>11.11111111</v>
      </c>
      <c r="I1851" s="631"/>
      <c r="J1851" s="631">
        <f t="shared" si="563"/>
        <v>8.888888889</v>
      </c>
    </row>
    <row r="1852" ht="15.75" customHeight="1">
      <c r="A1852" s="408" t="s">
        <v>334</v>
      </c>
      <c r="B1852" s="408" t="s">
        <v>335</v>
      </c>
      <c r="C1852" s="632">
        <v>44528.0</v>
      </c>
      <c r="D1852" s="408">
        <v>0.04</v>
      </c>
      <c r="E1852" s="408">
        <v>56.0</v>
      </c>
      <c r="G1852" s="408">
        <v>43.0</v>
      </c>
      <c r="H1852" s="631">
        <f t="shared" si="62"/>
        <v>13.33333333</v>
      </c>
      <c r="I1852" s="631"/>
      <c r="J1852" s="631">
        <f t="shared" si="563"/>
        <v>6.111111111</v>
      </c>
    </row>
    <row r="1853" ht="15.75" customHeight="1">
      <c r="A1853" s="408" t="s">
        <v>334</v>
      </c>
      <c r="B1853" s="408" t="s">
        <v>335</v>
      </c>
      <c r="C1853" s="632">
        <v>44529.0</v>
      </c>
      <c r="D1853" s="408">
        <v>0.0</v>
      </c>
      <c r="E1853" s="408">
        <v>58.0</v>
      </c>
      <c r="G1853" s="408">
        <v>47.0</v>
      </c>
      <c r="H1853" s="631">
        <f t="shared" si="62"/>
        <v>14.44444444</v>
      </c>
      <c r="I1853" s="631"/>
      <c r="J1853" s="631">
        <f t="shared" si="563"/>
        <v>8.333333333</v>
      </c>
    </row>
    <row r="1854" ht="15.75" customHeight="1">
      <c r="A1854" s="408" t="s">
        <v>334</v>
      </c>
      <c r="B1854" s="408" t="s">
        <v>335</v>
      </c>
      <c r="C1854" s="632">
        <v>44530.0</v>
      </c>
      <c r="D1854" s="408">
        <v>0.28</v>
      </c>
      <c r="E1854" s="408">
        <v>58.0</v>
      </c>
      <c r="G1854" s="408">
        <v>46.0</v>
      </c>
      <c r="H1854" s="631">
        <f t="shared" si="62"/>
        <v>14.44444444</v>
      </c>
      <c r="I1854" s="631"/>
      <c r="J1854" s="631">
        <f t="shared" si="563"/>
        <v>7.777777778</v>
      </c>
    </row>
    <row r="1855" ht="15.75" customHeight="1">
      <c r="A1855" s="408" t="s">
        <v>334</v>
      </c>
      <c r="B1855" s="408" t="s">
        <v>335</v>
      </c>
      <c r="C1855" s="632">
        <v>44531.0</v>
      </c>
      <c r="D1855" s="408">
        <v>0.0</v>
      </c>
      <c r="E1855" s="408">
        <v>58.0</v>
      </c>
      <c r="G1855" s="408">
        <v>50.0</v>
      </c>
      <c r="H1855" s="631">
        <f t="shared" si="62"/>
        <v>14.44444444</v>
      </c>
      <c r="I1855" s="631"/>
      <c r="J1855" s="631">
        <f t="shared" si="563"/>
        <v>10</v>
      </c>
    </row>
    <row r="1856" ht="15.75" customHeight="1">
      <c r="A1856" s="408" t="s">
        <v>334</v>
      </c>
      <c r="B1856" s="408" t="s">
        <v>335</v>
      </c>
      <c r="C1856" s="632">
        <v>44532.0</v>
      </c>
      <c r="D1856" s="408">
        <v>0.2</v>
      </c>
      <c r="E1856" s="408">
        <v>56.0</v>
      </c>
      <c r="H1856" s="631">
        <f t="shared" si="62"/>
        <v>13.33333333</v>
      </c>
      <c r="I1856" s="631"/>
      <c r="J1856" s="631"/>
    </row>
    <row r="1857" ht="15.75" customHeight="1">
      <c r="A1857" s="408" t="s">
        <v>334</v>
      </c>
      <c r="B1857" s="408" t="s">
        <v>335</v>
      </c>
      <c r="C1857" s="632">
        <v>44533.0</v>
      </c>
      <c r="D1857" s="408">
        <v>0.0</v>
      </c>
      <c r="E1857" s="408">
        <v>57.0</v>
      </c>
      <c r="G1857" s="408">
        <v>47.0</v>
      </c>
      <c r="H1857" s="631">
        <f t="shared" si="62"/>
        <v>13.88888889</v>
      </c>
      <c r="I1857" s="631"/>
      <c r="J1857" s="631">
        <f>(G1857-32)*5/9</f>
        <v>8.333333333</v>
      </c>
    </row>
    <row r="1858" ht="15.75" customHeight="1">
      <c r="A1858" s="408" t="s">
        <v>334</v>
      </c>
      <c r="B1858" s="408" t="s">
        <v>335</v>
      </c>
      <c r="C1858" s="632">
        <v>44534.0</v>
      </c>
      <c r="D1858" s="408">
        <v>0.08</v>
      </c>
      <c r="E1858" s="408">
        <v>56.0</v>
      </c>
      <c r="H1858" s="631">
        <f t="shared" si="62"/>
        <v>13.33333333</v>
      </c>
      <c r="I1858" s="631"/>
      <c r="J1858" s="631"/>
    </row>
    <row r="1859" ht="15.75" customHeight="1">
      <c r="A1859" s="408" t="s">
        <v>334</v>
      </c>
      <c r="B1859" s="408" t="s">
        <v>335</v>
      </c>
      <c r="C1859" s="632">
        <v>44535.0</v>
      </c>
      <c r="D1859" s="408">
        <v>0.0</v>
      </c>
      <c r="E1859" s="408">
        <v>56.0</v>
      </c>
      <c r="G1859" s="408">
        <v>45.0</v>
      </c>
      <c r="H1859" s="631">
        <f t="shared" si="62"/>
        <v>13.33333333</v>
      </c>
      <c r="I1859" s="631"/>
      <c r="J1859" s="631">
        <f t="shared" ref="J1859:J1861" si="564">(G1859-32)*5/9</f>
        <v>7.222222222</v>
      </c>
    </row>
    <row r="1860" ht="15.75" customHeight="1">
      <c r="A1860" s="408" t="s">
        <v>334</v>
      </c>
      <c r="B1860" s="408" t="s">
        <v>335</v>
      </c>
      <c r="C1860" s="632">
        <v>44536.0</v>
      </c>
      <c r="D1860" s="408">
        <v>0.08</v>
      </c>
      <c r="E1860" s="408">
        <v>56.0</v>
      </c>
      <c r="G1860" s="408">
        <v>46.0</v>
      </c>
      <c r="H1860" s="631">
        <f t="shared" si="62"/>
        <v>13.33333333</v>
      </c>
      <c r="I1860" s="631"/>
      <c r="J1860" s="631">
        <f t="shared" si="564"/>
        <v>7.777777778</v>
      </c>
    </row>
    <row r="1861" ht="15.75" customHeight="1">
      <c r="A1861" s="408" t="s">
        <v>334</v>
      </c>
      <c r="B1861" s="408" t="s">
        <v>335</v>
      </c>
      <c r="C1861" s="632">
        <v>44537.0</v>
      </c>
      <c r="D1861" s="408">
        <v>0.0</v>
      </c>
      <c r="E1861" s="408">
        <v>59.0</v>
      </c>
      <c r="G1861" s="408">
        <v>47.0</v>
      </c>
      <c r="H1861" s="631">
        <f t="shared" si="62"/>
        <v>15</v>
      </c>
      <c r="I1861" s="631"/>
      <c r="J1861" s="631">
        <f t="shared" si="564"/>
        <v>8.333333333</v>
      </c>
    </row>
    <row r="1862" ht="15.75" customHeight="1">
      <c r="A1862" s="408" t="s">
        <v>334</v>
      </c>
      <c r="B1862" s="408" t="s">
        <v>335</v>
      </c>
      <c r="C1862" s="632">
        <v>44538.0</v>
      </c>
      <c r="D1862" s="408">
        <v>0.08</v>
      </c>
      <c r="E1862" s="408">
        <v>58.0</v>
      </c>
      <c r="H1862" s="631">
        <f t="shared" si="62"/>
        <v>14.44444444</v>
      </c>
      <c r="I1862" s="631"/>
      <c r="J1862" s="631"/>
    </row>
    <row r="1863" ht="15.75" customHeight="1">
      <c r="A1863" s="408" t="s">
        <v>334</v>
      </c>
      <c r="B1863" s="408" t="s">
        <v>335</v>
      </c>
      <c r="C1863" s="632">
        <v>44539.0</v>
      </c>
      <c r="D1863" s="408">
        <v>0.2</v>
      </c>
      <c r="E1863" s="408">
        <v>57.0</v>
      </c>
      <c r="G1863" s="408">
        <v>49.0</v>
      </c>
      <c r="H1863" s="631">
        <f t="shared" si="62"/>
        <v>13.88888889</v>
      </c>
      <c r="I1863" s="631"/>
      <c r="J1863" s="631">
        <f t="shared" ref="J1863:J1868" si="565">(G1863-32)*5/9</f>
        <v>9.444444444</v>
      </c>
    </row>
    <row r="1864" ht="15.75" customHeight="1">
      <c r="A1864" s="408" t="s">
        <v>334</v>
      </c>
      <c r="B1864" s="408" t="s">
        <v>335</v>
      </c>
      <c r="C1864" s="632">
        <v>44540.0</v>
      </c>
      <c r="D1864" s="408">
        <v>0.0</v>
      </c>
      <c r="E1864" s="408">
        <v>57.0</v>
      </c>
      <c r="G1864" s="408">
        <v>47.0</v>
      </c>
      <c r="H1864" s="631">
        <f t="shared" si="62"/>
        <v>13.88888889</v>
      </c>
      <c r="I1864" s="631"/>
      <c r="J1864" s="631">
        <f t="shared" si="565"/>
        <v>8.333333333</v>
      </c>
    </row>
    <row r="1865" ht="15.75" customHeight="1">
      <c r="A1865" s="408" t="s">
        <v>334</v>
      </c>
      <c r="B1865" s="408" t="s">
        <v>335</v>
      </c>
      <c r="C1865" s="632">
        <v>44541.0</v>
      </c>
      <c r="D1865" s="408">
        <v>1.42</v>
      </c>
      <c r="E1865" s="408">
        <v>58.0</v>
      </c>
      <c r="G1865" s="408">
        <v>46.0</v>
      </c>
      <c r="H1865" s="631">
        <f t="shared" si="62"/>
        <v>14.44444444</v>
      </c>
      <c r="I1865" s="631"/>
      <c r="J1865" s="631">
        <f t="shared" si="565"/>
        <v>7.777777778</v>
      </c>
    </row>
    <row r="1866" ht="15.75" customHeight="1">
      <c r="A1866" s="408" t="s">
        <v>334</v>
      </c>
      <c r="B1866" s="408" t="s">
        <v>335</v>
      </c>
      <c r="C1866" s="632">
        <v>44542.0</v>
      </c>
      <c r="D1866" s="408">
        <v>0.0</v>
      </c>
      <c r="E1866" s="408">
        <v>59.0</v>
      </c>
      <c r="G1866" s="408">
        <v>49.0</v>
      </c>
      <c r="H1866" s="631">
        <f t="shared" si="62"/>
        <v>15</v>
      </c>
      <c r="I1866" s="631"/>
      <c r="J1866" s="631">
        <f t="shared" si="565"/>
        <v>9.444444444</v>
      </c>
    </row>
    <row r="1867" ht="15.75" customHeight="1">
      <c r="A1867" s="408" t="s">
        <v>334</v>
      </c>
      <c r="B1867" s="408" t="s">
        <v>335</v>
      </c>
      <c r="C1867" s="632">
        <v>44543.0</v>
      </c>
      <c r="E1867" s="408">
        <v>60.0</v>
      </c>
      <c r="G1867" s="408">
        <v>41.0</v>
      </c>
      <c r="H1867" s="631">
        <f t="shared" si="62"/>
        <v>15.55555556</v>
      </c>
      <c r="I1867" s="631"/>
      <c r="J1867" s="631">
        <f t="shared" si="565"/>
        <v>5</v>
      </c>
    </row>
    <row r="1868" ht="15.75" customHeight="1">
      <c r="A1868" s="408" t="s">
        <v>334</v>
      </c>
      <c r="B1868" s="408" t="s">
        <v>335</v>
      </c>
      <c r="C1868" s="632">
        <v>44544.0</v>
      </c>
      <c r="E1868" s="408">
        <v>59.0</v>
      </c>
      <c r="G1868" s="408">
        <v>47.0</v>
      </c>
      <c r="H1868" s="631">
        <f t="shared" si="62"/>
        <v>15</v>
      </c>
      <c r="I1868" s="631"/>
      <c r="J1868" s="631">
        <f t="shared" si="565"/>
        <v>8.333333333</v>
      </c>
    </row>
    <row r="1869" ht="15.75" customHeight="1">
      <c r="A1869" s="408" t="s">
        <v>334</v>
      </c>
      <c r="B1869" s="408" t="s">
        <v>335</v>
      </c>
      <c r="C1869" s="632">
        <v>44545.0</v>
      </c>
      <c r="D1869" s="408">
        <v>0.2</v>
      </c>
      <c r="E1869" s="408">
        <v>58.0</v>
      </c>
      <c r="H1869" s="631">
        <f t="shared" si="62"/>
        <v>14.44444444</v>
      </c>
      <c r="I1869" s="631"/>
      <c r="J1869" s="631"/>
    </row>
    <row r="1870" ht="15.75" customHeight="1">
      <c r="A1870" s="408" t="s">
        <v>334</v>
      </c>
      <c r="B1870" s="408" t="s">
        <v>335</v>
      </c>
      <c r="C1870" s="632">
        <v>44546.0</v>
      </c>
      <c r="D1870" s="408">
        <v>0.0</v>
      </c>
      <c r="E1870" s="408">
        <v>56.0</v>
      </c>
      <c r="G1870" s="408">
        <v>46.0</v>
      </c>
      <c r="H1870" s="631">
        <f t="shared" si="62"/>
        <v>13.33333333</v>
      </c>
      <c r="I1870" s="631"/>
      <c r="J1870" s="631">
        <f>(G1870-32)*5/9</f>
        <v>7.777777778</v>
      </c>
    </row>
    <row r="1871" ht="15.75" customHeight="1">
      <c r="A1871" s="408" t="s">
        <v>334</v>
      </c>
      <c r="B1871" s="408" t="s">
        <v>335</v>
      </c>
      <c r="C1871" s="632">
        <v>44547.0</v>
      </c>
      <c r="D1871" s="408">
        <v>0.12</v>
      </c>
      <c r="E1871" s="408">
        <v>59.0</v>
      </c>
      <c r="H1871" s="631">
        <f t="shared" si="62"/>
        <v>15</v>
      </c>
      <c r="I1871" s="631"/>
      <c r="J1871" s="631"/>
    </row>
    <row r="1872" ht="15.75" customHeight="1">
      <c r="A1872" s="408" t="s">
        <v>334</v>
      </c>
      <c r="B1872" s="408" t="s">
        <v>335</v>
      </c>
      <c r="C1872" s="632">
        <v>44548.0</v>
      </c>
      <c r="D1872" s="408">
        <v>0.04</v>
      </c>
      <c r="E1872" s="408">
        <v>57.0</v>
      </c>
      <c r="G1872" s="408">
        <v>49.0</v>
      </c>
      <c r="H1872" s="631">
        <f t="shared" si="62"/>
        <v>13.88888889</v>
      </c>
      <c r="I1872" s="631"/>
      <c r="J1872" s="631">
        <f>(G1872-32)*5/9</f>
        <v>9.444444444</v>
      </c>
    </row>
    <row r="1873" ht="15.75" customHeight="1">
      <c r="A1873" s="408" t="s">
        <v>334</v>
      </c>
      <c r="B1873" s="408" t="s">
        <v>335</v>
      </c>
      <c r="C1873" s="632">
        <v>44549.0</v>
      </c>
      <c r="D1873" s="408">
        <v>0.0</v>
      </c>
      <c r="E1873" s="408">
        <v>56.0</v>
      </c>
      <c r="H1873" s="631">
        <f t="shared" si="62"/>
        <v>13.33333333</v>
      </c>
      <c r="I1873" s="631"/>
      <c r="J1873" s="631"/>
    </row>
    <row r="1874" ht="15.75" customHeight="1">
      <c r="A1874" s="408" t="s">
        <v>334</v>
      </c>
      <c r="B1874" s="408" t="s">
        <v>335</v>
      </c>
      <c r="C1874" s="632">
        <v>44550.0</v>
      </c>
      <c r="E1874" s="408">
        <v>59.0</v>
      </c>
      <c r="G1874" s="408">
        <v>49.0</v>
      </c>
      <c r="H1874" s="631">
        <f t="shared" si="62"/>
        <v>15</v>
      </c>
      <c r="I1874" s="631"/>
      <c r="J1874" s="631">
        <f t="shared" ref="J1874:J1879" si="566">(G1874-32)*5/9</f>
        <v>9.444444444</v>
      </c>
    </row>
    <row r="1875" ht="15.75" customHeight="1">
      <c r="A1875" s="408" t="s">
        <v>334</v>
      </c>
      <c r="B1875" s="408" t="s">
        <v>335</v>
      </c>
      <c r="C1875" s="632">
        <v>44551.0</v>
      </c>
      <c r="E1875" s="408">
        <v>61.0</v>
      </c>
      <c r="G1875" s="408">
        <v>51.0</v>
      </c>
      <c r="H1875" s="631">
        <f t="shared" si="62"/>
        <v>16.11111111</v>
      </c>
      <c r="I1875" s="631"/>
      <c r="J1875" s="631">
        <f t="shared" si="566"/>
        <v>10.55555556</v>
      </c>
    </row>
    <row r="1876" ht="15.75" customHeight="1">
      <c r="A1876" s="408" t="s">
        <v>334</v>
      </c>
      <c r="B1876" s="408" t="s">
        <v>335</v>
      </c>
      <c r="C1876" s="632">
        <v>44552.0</v>
      </c>
      <c r="D1876" s="408">
        <v>1.18</v>
      </c>
      <c r="E1876" s="408">
        <v>54.0</v>
      </c>
      <c r="G1876" s="408">
        <v>47.0</v>
      </c>
      <c r="H1876" s="631">
        <f t="shared" si="62"/>
        <v>12.22222222</v>
      </c>
      <c r="I1876" s="631"/>
      <c r="J1876" s="631">
        <f t="shared" si="566"/>
        <v>8.333333333</v>
      </c>
    </row>
    <row r="1877" ht="15.75" customHeight="1">
      <c r="A1877" s="408" t="s">
        <v>334</v>
      </c>
      <c r="B1877" s="408" t="s">
        <v>335</v>
      </c>
      <c r="C1877" s="632">
        <v>44553.0</v>
      </c>
      <c r="D1877" s="408">
        <v>0.08</v>
      </c>
      <c r="E1877" s="408">
        <v>56.0</v>
      </c>
      <c r="G1877" s="408">
        <v>46.0</v>
      </c>
      <c r="H1877" s="631">
        <f t="shared" si="62"/>
        <v>13.33333333</v>
      </c>
      <c r="I1877" s="631"/>
      <c r="J1877" s="631">
        <f t="shared" si="566"/>
        <v>7.777777778</v>
      </c>
    </row>
    <row r="1878" ht="15.75" customHeight="1">
      <c r="A1878" s="408" t="s">
        <v>334</v>
      </c>
      <c r="B1878" s="408" t="s">
        <v>335</v>
      </c>
      <c r="C1878" s="632">
        <v>44554.0</v>
      </c>
      <c r="D1878" s="408">
        <v>0.0</v>
      </c>
      <c r="E1878" s="408">
        <v>55.0</v>
      </c>
      <c r="G1878" s="408">
        <v>42.0</v>
      </c>
      <c r="H1878" s="631">
        <f t="shared" si="62"/>
        <v>12.77777778</v>
      </c>
      <c r="I1878" s="631"/>
      <c r="J1878" s="631">
        <f t="shared" si="566"/>
        <v>5.555555556</v>
      </c>
    </row>
    <row r="1879" ht="15.75" customHeight="1">
      <c r="A1879" s="408" t="s">
        <v>334</v>
      </c>
      <c r="B1879" s="408" t="s">
        <v>335</v>
      </c>
      <c r="C1879" s="632">
        <v>44555.0</v>
      </c>
      <c r="E1879" s="408">
        <v>59.0</v>
      </c>
      <c r="G1879" s="408">
        <v>41.0</v>
      </c>
      <c r="H1879" s="631">
        <f t="shared" si="62"/>
        <v>15</v>
      </c>
      <c r="I1879" s="631"/>
      <c r="J1879" s="631">
        <f t="shared" si="566"/>
        <v>5</v>
      </c>
    </row>
    <row r="1880" ht="15.75" customHeight="1">
      <c r="A1880" s="408" t="s">
        <v>334</v>
      </c>
      <c r="B1880" s="408" t="s">
        <v>335</v>
      </c>
      <c r="C1880" s="632">
        <v>44556.0</v>
      </c>
      <c r="E1880" s="408">
        <v>58.0</v>
      </c>
      <c r="H1880" s="631">
        <f t="shared" si="62"/>
        <v>14.44444444</v>
      </c>
      <c r="I1880" s="631"/>
      <c r="J1880" s="631"/>
    </row>
    <row r="1881" ht="15.75" customHeight="1">
      <c r="A1881" s="408" t="s">
        <v>334</v>
      </c>
      <c r="B1881" s="408" t="s">
        <v>335</v>
      </c>
      <c r="C1881" s="632">
        <v>44557.0</v>
      </c>
      <c r="E1881" s="408">
        <v>60.0</v>
      </c>
      <c r="G1881" s="408">
        <v>47.0</v>
      </c>
      <c r="H1881" s="631">
        <f t="shared" si="62"/>
        <v>15.55555556</v>
      </c>
      <c r="I1881" s="631"/>
      <c r="J1881" s="631">
        <f t="shared" ref="J1881:J1882" si="567">(G1881-32)*5/9</f>
        <v>8.333333333</v>
      </c>
    </row>
    <row r="1882" ht="15.75" customHeight="1">
      <c r="A1882" s="408" t="s">
        <v>334</v>
      </c>
      <c r="B1882" s="408" t="s">
        <v>335</v>
      </c>
      <c r="C1882" s="632">
        <v>44558.0</v>
      </c>
      <c r="E1882" s="408">
        <v>58.0</v>
      </c>
      <c r="G1882" s="408">
        <v>50.0</v>
      </c>
      <c r="H1882" s="631">
        <f t="shared" si="62"/>
        <v>14.44444444</v>
      </c>
      <c r="I1882" s="631"/>
      <c r="J1882" s="631">
        <f t="shared" si="567"/>
        <v>10</v>
      </c>
    </row>
    <row r="1883" ht="15.75" customHeight="1">
      <c r="A1883" s="408" t="s">
        <v>334</v>
      </c>
      <c r="B1883" s="408" t="s">
        <v>335</v>
      </c>
      <c r="C1883" s="632">
        <v>44559.0</v>
      </c>
      <c r="D1883" s="408">
        <v>0.02</v>
      </c>
      <c r="E1883" s="408">
        <v>59.0</v>
      </c>
      <c r="H1883" s="631">
        <f t="shared" si="62"/>
        <v>15</v>
      </c>
      <c r="I1883" s="631"/>
      <c r="J1883" s="631"/>
    </row>
    <row r="1884" ht="15.75" customHeight="1">
      <c r="A1884" s="408" t="s">
        <v>334</v>
      </c>
      <c r="B1884" s="408" t="s">
        <v>335</v>
      </c>
      <c r="C1884" s="632">
        <v>44560.0</v>
      </c>
      <c r="D1884" s="408">
        <v>0.0</v>
      </c>
      <c r="E1884" s="408">
        <v>59.0</v>
      </c>
      <c r="H1884" s="631">
        <f t="shared" si="62"/>
        <v>15</v>
      </c>
      <c r="I1884" s="631"/>
      <c r="J1884" s="631"/>
    </row>
    <row r="1885" ht="15.75" customHeight="1">
      <c r="A1885" s="408" t="s">
        <v>334</v>
      </c>
      <c r="B1885" s="408" t="s">
        <v>335</v>
      </c>
      <c r="C1885" s="632">
        <v>44561.0</v>
      </c>
      <c r="E1885" s="408">
        <v>58.0</v>
      </c>
      <c r="F1885" s="408">
        <v>73.0</v>
      </c>
      <c r="G1885" s="408">
        <v>40.0</v>
      </c>
      <c r="H1885" s="631">
        <f t="shared" si="62"/>
        <v>14.44444444</v>
      </c>
      <c r="I1885" s="631">
        <f t="shared" ref="I1885:J1885" si="568">(F1885-32)*5/9</f>
        <v>22.77777778</v>
      </c>
      <c r="J1885" s="631">
        <f t="shared" si="568"/>
        <v>4.444444444</v>
      </c>
    </row>
    <row r="1886" ht="15.75" customHeight="1">
      <c r="A1886" s="408" t="s">
        <v>334</v>
      </c>
      <c r="B1886" s="408" t="s">
        <v>335</v>
      </c>
      <c r="C1886" s="632">
        <v>44562.0</v>
      </c>
      <c r="E1886" s="408">
        <v>60.0</v>
      </c>
      <c r="G1886" s="408">
        <v>41.0</v>
      </c>
      <c r="H1886" s="631">
        <f t="shared" si="62"/>
        <v>15.55555556</v>
      </c>
      <c r="I1886" s="631"/>
      <c r="J1886" s="631">
        <f t="shared" ref="J1886:J1887" si="569">(G1886-32)*5/9</f>
        <v>5</v>
      </c>
    </row>
    <row r="1887" ht="15.75" customHeight="1">
      <c r="A1887" s="408" t="s">
        <v>334</v>
      </c>
      <c r="B1887" s="408" t="s">
        <v>335</v>
      </c>
      <c r="C1887" s="632">
        <v>44563.0</v>
      </c>
      <c r="E1887" s="408">
        <v>59.0</v>
      </c>
      <c r="G1887" s="408">
        <v>46.0</v>
      </c>
      <c r="H1887" s="631">
        <f t="shared" si="62"/>
        <v>15</v>
      </c>
      <c r="I1887" s="631"/>
      <c r="J1887" s="631">
        <f t="shared" si="569"/>
        <v>7.777777778</v>
      </c>
    </row>
    <row r="1888" ht="15.75" customHeight="1">
      <c r="A1888" s="408" t="s">
        <v>334</v>
      </c>
      <c r="B1888" s="408" t="s">
        <v>335</v>
      </c>
      <c r="C1888" s="632">
        <v>44564.0</v>
      </c>
      <c r="D1888" s="408">
        <v>0.28</v>
      </c>
      <c r="E1888" s="408">
        <v>59.0</v>
      </c>
      <c r="H1888" s="631">
        <f t="shared" si="62"/>
        <v>15</v>
      </c>
      <c r="I1888" s="631"/>
      <c r="J1888" s="631"/>
    </row>
    <row r="1889" ht="15.75" customHeight="1">
      <c r="A1889" s="408" t="s">
        <v>334</v>
      </c>
      <c r="B1889" s="408" t="s">
        <v>335</v>
      </c>
      <c r="C1889" s="632">
        <v>44565.0</v>
      </c>
      <c r="D1889" s="408">
        <v>0.0</v>
      </c>
      <c r="E1889" s="408">
        <v>58.0</v>
      </c>
      <c r="G1889" s="408">
        <v>42.0</v>
      </c>
      <c r="H1889" s="631">
        <f t="shared" si="62"/>
        <v>14.44444444</v>
      </c>
      <c r="I1889" s="631"/>
      <c r="J1889" s="631">
        <f t="shared" ref="J1889:J1891" si="570">(G1889-32)*5/9</f>
        <v>5.555555556</v>
      </c>
    </row>
    <row r="1890" ht="15.75" customHeight="1">
      <c r="A1890" s="408" t="s">
        <v>334</v>
      </c>
      <c r="B1890" s="408" t="s">
        <v>335</v>
      </c>
      <c r="C1890" s="632">
        <v>44566.0</v>
      </c>
      <c r="D1890" s="408">
        <v>0.39</v>
      </c>
      <c r="E1890" s="408">
        <v>58.0</v>
      </c>
      <c r="G1890" s="408">
        <v>42.0</v>
      </c>
      <c r="H1890" s="631">
        <f t="shared" si="62"/>
        <v>14.44444444</v>
      </c>
      <c r="I1890" s="631"/>
      <c r="J1890" s="631">
        <f t="shared" si="570"/>
        <v>5.555555556</v>
      </c>
    </row>
    <row r="1891" ht="15.75" customHeight="1">
      <c r="A1891" s="408" t="s">
        <v>334</v>
      </c>
      <c r="B1891" s="408" t="s">
        <v>335</v>
      </c>
      <c r="C1891" s="632">
        <v>44567.0</v>
      </c>
      <c r="D1891" s="408">
        <v>0.0</v>
      </c>
      <c r="E1891" s="408">
        <v>58.0</v>
      </c>
      <c r="G1891" s="408">
        <v>43.0</v>
      </c>
      <c r="H1891" s="631">
        <f t="shared" si="62"/>
        <v>14.44444444</v>
      </c>
      <c r="I1891" s="631"/>
      <c r="J1891" s="631">
        <f t="shared" si="570"/>
        <v>6.111111111</v>
      </c>
    </row>
    <row r="1892" ht="15.75" customHeight="1">
      <c r="A1892" s="408" t="s">
        <v>334</v>
      </c>
      <c r="B1892" s="408" t="s">
        <v>335</v>
      </c>
      <c r="C1892" s="632">
        <v>44568.0</v>
      </c>
      <c r="D1892" s="408">
        <v>0.04</v>
      </c>
      <c r="E1892" s="408">
        <v>58.0</v>
      </c>
      <c r="H1892" s="631">
        <f t="shared" si="62"/>
        <v>14.44444444</v>
      </c>
      <c r="I1892" s="631"/>
      <c r="J1892" s="631"/>
    </row>
    <row r="1893" ht="15.75" customHeight="1">
      <c r="A1893" s="408" t="s">
        <v>334</v>
      </c>
      <c r="B1893" s="408" t="s">
        <v>335</v>
      </c>
      <c r="C1893" s="632">
        <v>44569.0</v>
      </c>
      <c r="D1893" s="408">
        <v>0.0</v>
      </c>
      <c r="E1893" s="408">
        <v>57.0</v>
      </c>
      <c r="G1893" s="408">
        <v>50.0</v>
      </c>
      <c r="H1893" s="631">
        <f t="shared" si="62"/>
        <v>13.88888889</v>
      </c>
      <c r="I1893" s="631"/>
      <c r="J1893" s="631">
        <f t="shared" ref="J1893:J1895" si="571">(G1893-32)*5/9</f>
        <v>10</v>
      </c>
    </row>
    <row r="1894" ht="15.75" customHeight="1">
      <c r="A1894" s="408" t="s">
        <v>334</v>
      </c>
      <c r="B1894" s="408" t="s">
        <v>335</v>
      </c>
      <c r="C1894" s="632">
        <v>44570.0</v>
      </c>
      <c r="D1894" s="408">
        <v>0.24</v>
      </c>
      <c r="E1894" s="408">
        <v>55.0</v>
      </c>
      <c r="G1894" s="408">
        <v>47.0</v>
      </c>
      <c r="H1894" s="631">
        <f t="shared" si="62"/>
        <v>12.77777778</v>
      </c>
      <c r="I1894" s="631"/>
      <c r="J1894" s="631">
        <f t="shared" si="571"/>
        <v>8.333333333</v>
      </c>
    </row>
    <row r="1895" ht="15.75" customHeight="1">
      <c r="A1895" s="408" t="s">
        <v>334</v>
      </c>
      <c r="B1895" s="408" t="s">
        <v>335</v>
      </c>
      <c r="C1895" s="632">
        <v>44571.0</v>
      </c>
      <c r="D1895" s="408">
        <v>0.0</v>
      </c>
      <c r="E1895" s="408">
        <v>55.0</v>
      </c>
      <c r="G1895" s="408">
        <v>43.0</v>
      </c>
      <c r="H1895" s="631">
        <f t="shared" si="62"/>
        <v>12.77777778</v>
      </c>
      <c r="I1895" s="631"/>
      <c r="J1895" s="631">
        <f t="shared" si="571"/>
        <v>6.111111111</v>
      </c>
    </row>
    <row r="1896" ht="15.75" customHeight="1">
      <c r="A1896" s="408" t="s">
        <v>334</v>
      </c>
      <c r="B1896" s="408" t="s">
        <v>335</v>
      </c>
      <c r="C1896" s="632">
        <v>44572.0</v>
      </c>
      <c r="E1896" s="408">
        <v>51.0</v>
      </c>
      <c r="H1896" s="631">
        <f t="shared" si="62"/>
        <v>10.55555556</v>
      </c>
      <c r="I1896" s="631"/>
      <c r="J1896" s="631"/>
    </row>
    <row r="1897" ht="15.75" customHeight="1">
      <c r="A1897" s="408" t="s">
        <v>334</v>
      </c>
      <c r="B1897" s="408" t="s">
        <v>335</v>
      </c>
      <c r="C1897" s="632">
        <v>44573.0</v>
      </c>
      <c r="D1897" s="408">
        <v>0.39</v>
      </c>
      <c r="E1897" s="408">
        <v>52.0</v>
      </c>
      <c r="G1897" s="408">
        <v>42.0</v>
      </c>
      <c r="H1897" s="631">
        <f t="shared" si="62"/>
        <v>11.11111111</v>
      </c>
      <c r="I1897" s="631"/>
      <c r="J1897" s="631">
        <f t="shared" ref="J1897:J1902" si="572">(G1897-32)*5/9</f>
        <v>5.555555556</v>
      </c>
    </row>
    <row r="1898" ht="15.75" customHeight="1">
      <c r="A1898" s="408" t="s">
        <v>334</v>
      </c>
      <c r="B1898" s="408" t="s">
        <v>335</v>
      </c>
      <c r="C1898" s="632">
        <v>44574.0</v>
      </c>
      <c r="D1898" s="408">
        <v>0.0</v>
      </c>
      <c r="E1898" s="408">
        <v>55.0</v>
      </c>
      <c r="G1898" s="408">
        <v>41.0</v>
      </c>
      <c r="H1898" s="631">
        <f t="shared" si="62"/>
        <v>12.77777778</v>
      </c>
      <c r="I1898" s="631"/>
      <c r="J1898" s="631">
        <f t="shared" si="572"/>
        <v>5</v>
      </c>
    </row>
    <row r="1899" ht="15.75" customHeight="1">
      <c r="A1899" s="408" t="s">
        <v>334</v>
      </c>
      <c r="B1899" s="408" t="s">
        <v>335</v>
      </c>
      <c r="C1899" s="632">
        <v>44575.0</v>
      </c>
      <c r="E1899" s="408">
        <v>55.0</v>
      </c>
      <c r="G1899" s="408">
        <v>45.0</v>
      </c>
      <c r="H1899" s="631">
        <f t="shared" si="62"/>
        <v>12.77777778</v>
      </c>
      <c r="I1899" s="631"/>
      <c r="J1899" s="631">
        <f t="shared" si="572"/>
        <v>7.222222222</v>
      </c>
    </row>
    <row r="1900" ht="15.75" customHeight="1">
      <c r="A1900" s="408" t="s">
        <v>334</v>
      </c>
      <c r="B1900" s="408" t="s">
        <v>335</v>
      </c>
      <c r="C1900" s="632">
        <v>44576.0</v>
      </c>
      <c r="E1900" s="408">
        <v>56.0</v>
      </c>
      <c r="G1900" s="408">
        <v>40.0</v>
      </c>
      <c r="H1900" s="631">
        <f t="shared" si="62"/>
        <v>13.33333333</v>
      </c>
      <c r="I1900" s="631"/>
      <c r="J1900" s="631">
        <f t="shared" si="572"/>
        <v>4.444444444</v>
      </c>
    </row>
    <row r="1901" ht="15.75" customHeight="1">
      <c r="A1901" s="408" t="s">
        <v>334</v>
      </c>
      <c r="B1901" s="408" t="s">
        <v>335</v>
      </c>
      <c r="C1901" s="632">
        <v>44577.0</v>
      </c>
      <c r="E1901" s="408">
        <v>56.0</v>
      </c>
      <c r="G1901" s="408">
        <v>39.0</v>
      </c>
      <c r="H1901" s="631">
        <f t="shared" si="62"/>
        <v>13.33333333</v>
      </c>
      <c r="I1901" s="631"/>
      <c r="J1901" s="631">
        <f t="shared" si="572"/>
        <v>3.888888889</v>
      </c>
    </row>
    <row r="1902" ht="15.75" customHeight="1">
      <c r="A1902" s="408" t="s">
        <v>334</v>
      </c>
      <c r="B1902" s="408" t="s">
        <v>335</v>
      </c>
      <c r="C1902" s="632">
        <v>44578.0</v>
      </c>
      <c r="D1902" s="408">
        <v>0.98</v>
      </c>
      <c r="E1902" s="408">
        <v>54.0</v>
      </c>
      <c r="G1902" s="408">
        <v>44.0</v>
      </c>
      <c r="H1902" s="631">
        <f t="shared" si="62"/>
        <v>12.22222222</v>
      </c>
      <c r="I1902" s="631"/>
      <c r="J1902" s="631">
        <f t="shared" si="572"/>
        <v>6.666666667</v>
      </c>
    </row>
    <row r="1903" ht="15.75" customHeight="1">
      <c r="A1903" s="408" t="s">
        <v>334</v>
      </c>
      <c r="B1903" s="408" t="s">
        <v>335</v>
      </c>
      <c r="C1903" s="632">
        <v>44579.0</v>
      </c>
      <c r="D1903" s="408">
        <v>0.16</v>
      </c>
      <c r="E1903" s="408">
        <v>54.0</v>
      </c>
      <c r="F1903" s="408">
        <v>69.0</v>
      </c>
      <c r="G1903" s="408">
        <v>44.0</v>
      </c>
      <c r="H1903" s="631">
        <f t="shared" si="62"/>
        <v>12.22222222</v>
      </c>
      <c r="I1903" s="631">
        <f t="shared" ref="I1903:J1903" si="573">(F1903-32)*5/9</f>
        <v>20.55555556</v>
      </c>
      <c r="J1903" s="631">
        <f t="shared" si="573"/>
        <v>6.666666667</v>
      </c>
    </row>
    <row r="1904" ht="15.75" customHeight="1">
      <c r="A1904" s="408" t="s">
        <v>334</v>
      </c>
      <c r="B1904" s="408" t="s">
        <v>335</v>
      </c>
      <c r="C1904" s="632">
        <v>44580.0</v>
      </c>
      <c r="D1904" s="408">
        <v>0.0</v>
      </c>
      <c r="E1904" s="408">
        <v>56.0</v>
      </c>
      <c r="H1904" s="631">
        <f t="shared" si="62"/>
        <v>13.33333333</v>
      </c>
      <c r="I1904" s="631"/>
      <c r="J1904" s="631"/>
    </row>
    <row r="1905" ht="15.75" customHeight="1">
      <c r="A1905" s="408" t="s">
        <v>334</v>
      </c>
      <c r="B1905" s="408" t="s">
        <v>335</v>
      </c>
      <c r="C1905" s="632">
        <v>44581.0</v>
      </c>
      <c r="D1905" s="408">
        <v>0.47</v>
      </c>
      <c r="E1905" s="408">
        <v>55.0</v>
      </c>
      <c r="H1905" s="631">
        <f t="shared" si="62"/>
        <v>12.77777778</v>
      </c>
      <c r="I1905" s="631"/>
      <c r="J1905" s="631"/>
    </row>
    <row r="1906" ht="15.75" customHeight="1">
      <c r="A1906" s="408" t="s">
        <v>334</v>
      </c>
      <c r="B1906" s="408" t="s">
        <v>335</v>
      </c>
      <c r="C1906" s="632">
        <v>44582.0</v>
      </c>
      <c r="D1906" s="408">
        <v>0.03</v>
      </c>
      <c r="E1906" s="408">
        <v>56.0</v>
      </c>
      <c r="G1906" s="408">
        <v>43.0</v>
      </c>
      <c r="H1906" s="631">
        <f t="shared" si="62"/>
        <v>13.33333333</v>
      </c>
      <c r="I1906" s="631"/>
      <c r="J1906" s="631">
        <f t="shared" ref="J1906:J1912" si="574">(G1906-32)*5/9</f>
        <v>6.111111111</v>
      </c>
    </row>
    <row r="1907" ht="15.75" customHeight="1">
      <c r="A1907" s="408" t="s">
        <v>334</v>
      </c>
      <c r="B1907" s="408" t="s">
        <v>335</v>
      </c>
      <c r="C1907" s="632">
        <v>44583.0</v>
      </c>
      <c r="D1907" s="408">
        <v>0.39</v>
      </c>
      <c r="E1907" s="408">
        <v>55.0</v>
      </c>
      <c r="G1907" s="408">
        <v>46.0</v>
      </c>
      <c r="H1907" s="631">
        <f t="shared" si="62"/>
        <v>12.77777778</v>
      </c>
      <c r="I1907" s="631"/>
      <c r="J1907" s="631">
        <f t="shared" si="574"/>
        <v>7.777777778</v>
      </c>
    </row>
    <row r="1908" ht="15.75" customHeight="1">
      <c r="A1908" s="408" t="s">
        <v>334</v>
      </c>
      <c r="B1908" s="408" t="s">
        <v>335</v>
      </c>
      <c r="C1908" s="632">
        <v>44584.0</v>
      </c>
      <c r="D1908" s="408">
        <v>0.51</v>
      </c>
      <c r="E1908" s="408">
        <v>53.0</v>
      </c>
      <c r="G1908" s="408">
        <v>47.0</v>
      </c>
      <c r="H1908" s="631">
        <f t="shared" si="62"/>
        <v>11.66666667</v>
      </c>
      <c r="I1908" s="631"/>
      <c r="J1908" s="631">
        <f t="shared" si="574"/>
        <v>8.333333333</v>
      </c>
    </row>
    <row r="1909" ht="15.75" customHeight="1">
      <c r="A1909" s="408" t="s">
        <v>334</v>
      </c>
      <c r="B1909" s="408" t="s">
        <v>335</v>
      </c>
      <c r="C1909" s="632">
        <v>44585.0</v>
      </c>
      <c r="D1909" s="408">
        <v>0.04</v>
      </c>
      <c r="E1909" s="408">
        <v>54.0</v>
      </c>
      <c r="G1909" s="408">
        <v>47.0</v>
      </c>
      <c r="H1909" s="631">
        <f t="shared" si="62"/>
        <v>12.22222222</v>
      </c>
      <c r="I1909" s="631"/>
      <c r="J1909" s="631">
        <f t="shared" si="574"/>
        <v>8.333333333</v>
      </c>
    </row>
    <row r="1910" ht="15.75" customHeight="1">
      <c r="A1910" s="408" t="s">
        <v>334</v>
      </c>
      <c r="B1910" s="408" t="s">
        <v>335</v>
      </c>
      <c r="C1910" s="632">
        <v>44586.0</v>
      </c>
      <c r="D1910" s="408">
        <v>0.28</v>
      </c>
      <c r="E1910" s="408">
        <v>53.0</v>
      </c>
      <c r="G1910" s="408">
        <v>47.0</v>
      </c>
      <c r="H1910" s="631">
        <f t="shared" si="62"/>
        <v>11.66666667</v>
      </c>
      <c r="I1910" s="631"/>
      <c r="J1910" s="631">
        <f t="shared" si="574"/>
        <v>8.333333333</v>
      </c>
    </row>
    <row r="1911" ht="15.75" customHeight="1">
      <c r="A1911" s="408" t="s">
        <v>334</v>
      </c>
      <c r="B1911" s="408" t="s">
        <v>335</v>
      </c>
      <c r="C1911" s="632">
        <v>44587.0</v>
      </c>
      <c r="D1911" s="408">
        <v>0.0</v>
      </c>
      <c r="E1911" s="408">
        <v>55.0</v>
      </c>
      <c r="G1911" s="408">
        <v>47.0</v>
      </c>
      <c r="H1911" s="631">
        <f t="shared" si="62"/>
        <v>12.77777778</v>
      </c>
      <c r="I1911" s="631"/>
      <c r="J1911" s="631">
        <f t="shared" si="574"/>
        <v>8.333333333</v>
      </c>
    </row>
    <row r="1912" ht="15.75" customHeight="1">
      <c r="A1912" s="408" t="s">
        <v>334</v>
      </c>
      <c r="B1912" s="408" t="s">
        <v>335</v>
      </c>
      <c r="C1912" s="632">
        <v>44588.0</v>
      </c>
      <c r="E1912" s="408">
        <v>54.0</v>
      </c>
      <c r="G1912" s="408">
        <v>47.0</v>
      </c>
      <c r="H1912" s="631">
        <f t="shared" si="62"/>
        <v>12.22222222</v>
      </c>
      <c r="I1912" s="631"/>
      <c r="J1912" s="631">
        <f t="shared" si="574"/>
        <v>8.333333333</v>
      </c>
    </row>
    <row r="1913" ht="15.75" customHeight="1">
      <c r="A1913" s="408" t="s">
        <v>334</v>
      </c>
      <c r="B1913" s="408" t="s">
        <v>335</v>
      </c>
      <c r="C1913" s="632">
        <v>44589.0</v>
      </c>
      <c r="E1913" s="408">
        <v>55.0</v>
      </c>
      <c r="H1913" s="631">
        <f t="shared" si="62"/>
        <v>12.77777778</v>
      </c>
      <c r="I1913" s="631"/>
      <c r="J1913" s="631"/>
    </row>
    <row r="1914" ht="15.75" customHeight="1">
      <c r="A1914" s="408" t="s">
        <v>334</v>
      </c>
      <c r="B1914" s="408" t="s">
        <v>335</v>
      </c>
      <c r="C1914" s="632">
        <v>44590.0</v>
      </c>
      <c r="E1914" s="408">
        <v>57.0</v>
      </c>
      <c r="G1914" s="408">
        <v>48.0</v>
      </c>
      <c r="H1914" s="631">
        <f t="shared" si="62"/>
        <v>13.88888889</v>
      </c>
      <c r="I1914" s="631"/>
      <c r="J1914" s="631">
        <f>(G1914-32)*5/9</f>
        <v>8.888888889</v>
      </c>
    </row>
    <row r="1915" ht="15.75" customHeight="1">
      <c r="A1915" s="408" t="s">
        <v>334</v>
      </c>
      <c r="B1915" s="408" t="s">
        <v>335</v>
      </c>
      <c r="C1915" s="632">
        <v>44591.0</v>
      </c>
      <c r="E1915" s="408">
        <v>56.0</v>
      </c>
      <c r="H1915" s="631">
        <f t="shared" si="62"/>
        <v>13.33333333</v>
      </c>
      <c r="I1915" s="631"/>
      <c r="J1915" s="631"/>
    </row>
    <row r="1916" ht="15.75" customHeight="1">
      <c r="A1916" s="408" t="s">
        <v>334</v>
      </c>
      <c r="B1916" s="408" t="s">
        <v>335</v>
      </c>
      <c r="C1916" s="632">
        <v>44592.0</v>
      </c>
      <c r="E1916" s="408">
        <v>57.0</v>
      </c>
      <c r="H1916" s="631">
        <f t="shared" si="62"/>
        <v>13.88888889</v>
      </c>
      <c r="I1916" s="631"/>
      <c r="J1916" s="631"/>
    </row>
    <row r="1917" ht="15.75" customHeight="1">
      <c r="A1917" s="408" t="s">
        <v>334</v>
      </c>
      <c r="B1917" s="408" t="s">
        <v>335</v>
      </c>
      <c r="C1917" s="632">
        <v>44593.0</v>
      </c>
      <c r="E1917" s="408">
        <v>54.0</v>
      </c>
      <c r="G1917" s="408">
        <v>46.0</v>
      </c>
      <c r="H1917" s="631">
        <f t="shared" si="62"/>
        <v>12.22222222</v>
      </c>
      <c r="I1917" s="631"/>
      <c r="J1917" s="631">
        <f t="shared" ref="J1917:J1920" si="575">(G1917-32)*5/9</f>
        <v>7.777777778</v>
      </c>
    </row>
    <row r="1918" ht="15.75" customHeight="1">
      <c r="A1918" s="408" t="s">
        <v>334</v>
      </c>
      <c r="B1918" s="408" t="s">
        <v>335</v>
      </c>
      <c r="C1918" s="632">
        <v>44594.0</v>
      </c>
      <c r="D1918" s="408">
        <v>0.2</v>
      </c>
      <c r="E1918" s="408">
        <v>55.0</v>
      </c>
      <c r="G1918" s="408">
        <v>47.0</v>
      </c>
      <c r="H1918" s="631">
        <f t="shared" si="62"/>
        <v>12.77777778</v>
      </c>
      <c r="I1918" s="631"/>
      <c r="J1918" s="631">
        <f t="shared" si="575"/>
        <v>8.333333333</v>
      </c>
    </row>
    <row r="1919" ht="15.75" customHeight="1">
      <c r="A1919" s="408" t="s">
        <v>334</v>
      </c>
      <c r="B1919" s="408" t="s">
        <v>335</v>
      </c>
      <c r="C1919" s="632">
        <v>44595.0</v>
      </c>
      <c r="D1919" s="408">
        <v>0.12</v>
      </c>
      <c r="E1919" s="408">
        <v>54.0</v>
      </c>
      <c r="G1919" s="408">
        <v>49.0</v>
      </c>
      <c r="H1919" s="631">
        <f t="shared" si="62"/>
        <v>12.22222222</v>
      </c>
      <c r="I1919" s="631"/>
      <c r="J1919" s="631">
        <f t="shared" si="575"/>
        <v>9.444444444</v>
      </c>
    </row>
    <row r="1920" ht="15.75" customHeight="1">
      <c r="A1920" s="408" t="s">
        <v>334</v>
      </c>
      <c r="B1920" s="408" t="s">
        <v>335</v>
      </c>
      <c r="C1920" s="632">
        <v>44596.0</v>
      </c>
      <c r="D1920" s="408">
        <v>0.2</v>
      </c>
      <c r="E1920" s="408">
        <v>54.0</v>
      </c>
      <c r="G1920" s="408">
        <v>46.0</v>
      </c>
      <c r="H1920" s="631">
        <f t="shared" si="62"/>
        <v>12.22222222</v>
      </c>
      <c r="I1920" s="631"/>
      <c r="J1920" s="631">
        <f t="shared" si="575"/>
        <v>7.777777778</v>
      </c>
    </row>
    <row r="1921" ht="15.75" customHeight="1">
      <c r="A1921" s="408" t="s">
        <v>334</v>
      </c>
      <c r="B1921" s="408" t="s">
        <v>335</v>
      </c>
      <c r="C1921" s="632">
        <v>44597.0</v>
      </c>
      <c r="D1921" s="408">
        <v>0.0</v>
      </c>
      <c r="E1921" s="408">
        <v>57.0</v>
      </c>
      <c r="H1921" s="631">
        <f t="shared" si="62"/>
        <v>13.88888889</v>
      </c>
      <c r="I1921" s="631"/>
      <c r="J1921" s="631"/>
    </row>
    <row r="1922" ht="15.75" customHeight="1">
      <c r="A1922" s="408" t="s">
        <v>334</v>
      </c>
      <c r="B1922" s="408" t="s">
        <v>335</v>
      </c>
      <c r="C1922" s="632">
        <v>44598.0</v>
      </c>
      <c r="E1922" s="408">
        <v>54.0</v>
      </c>
      <c r="G1922" s="408">
        <v>48.0</v>
      </c>
      <c r="H1922" s="631">
        <f t="shared" si="62"/>
        <v>12.22222222</v>
      </c>
      <c r="I1922" s="631"/>
      <c r="J1922" s="631">
        <f t="shared" ref="J1922:J1925" si="576">(G1922-32)*5/9</f>
        <v>8.888888889</v>
      </c>
    </row>
    <row r="1923" ht="15.75" customHeight="1">
      <c r="A1923" s="408" t="s">
        <v>334</v>
      </c>
      <c r="B1923" s="408" t="s">
        <v>335</v>
      </c>
      <c r="C1923" s="632">
        <v>44599.0</v>
      </c>
      <c r="D1923" s="408">
        <v>0.2</v>
      </c>
      <c r="E1923" s="408">
        <v>54.0</v>
      </c>
      <c r="G1923" s="408">
        <v>47.0</v>
      </c>
      <c r="H1923" s="631">
        <f t="shared" si="62"/>
        <v>12.22222222</v>
      </c>
      <c r="I1923" s="631"/>
      <c r="J1923" s="631">
        <f t="shared" si="576"/>
        <v>8.333333333</v>
      </c>
    </row>
    <row r="1924" ht="15.75" customHeight="1">
      <c r="A1924" s="408" t="s">
        <v>334</v>
      </c>
      <c r="B1924" s="408" t="s">
        <v>335</v>
      </c>
      <c r="C1924" s="632">
        <v>44600.0</v>
      </c>
      <c r="D1924" s="408">
        <v>0.0</v>
      </c>
      <c r="E1924" s="408">
        <v>56.0</v>
      </c>
      <c r="G1924" s="408">
        <v>43.0</v>
      </c>
      <c r="H1924" s="631">
        <f t="shared" si="62"/>
        <v>13.33333333</v>
      </c>
      <c r="I1924" s="631"/>
      <c r="J1924" s="631">
        <f t="shared" si="576"/>
        <v>6.111111111</v>
      </c>
    </row>
    <row r="1925" ht="15.75" customHeight="1">
      <c r="A1925" s="408" t="s">
        <v>334</v>
      </c>
      <c r="B1925" s="408" t="s">
        <v>335</v>
      </c>
      <c r="C1925" s="632">
        <v>44601.0</v>
      </c>
      <c r="E1925" s="408">
        <v>54.0</v>
      </c>
      <c r="G1925" s="408">
        <v>48.0</v>
      </c>
      <c r="H1925" s="631">
        <f t="shared" si="62"/>
        <v>12.22222222</v>
      </c>
      <c r="I1925" s="631"/>
      <c r="J1925" s="631">
        <f t="shared" si="576"/>
        <v>8.888888889</v>
      </c>
    </row>
    <row r="1926" ht="15.75" customHeight="1">
      <c r="A1926" s="408" t="s">
        <v>334</v>
      </c>
      <c r="B1926" s="408" t="s">
        <v>335</v>
      </c>
      <c r="C1926" s="632">
        <v>44602.0</v>
      </c>
      <c r="E1926" s="408">
        <v>54.0</v>
      </c>
      <c r="H1926" s="631">
        <f t="shared" si="62"/>
        <v>12.22222222</v>
      </c>
      <c r="I1926" s="631"/>
      <c r="J1926" s="631"/>
    </row>
    <row r="1927" ht="15.75" customHeight="1">
      <c r="A1927" s="408" t="s">
        <v>334</v>
      </c>
      <c r="B1927" s="408" t="s">
        <v>335</v>
      </c>
      <c r="C1927" s="632">
        <v>44603.0</v>
      </c>
      <c r="D1927" s="408">
        <v>0.12</v>
      </c>
      <c r="E1927" s="408">
        <v>55.0</v>
      </c>
      <c r="G1927" s="408">
        <v>41.0</v>
      </c>
      <c r="H1927" s="631">
        <f t="shared" si="62"/>
        <v>12.77777778</v>
      </c>
      <c r="I1927" s="631"/>
      <c r="J1927" s="631">
        <f t="shared" ref="J1927:J1929" si="577">(G1927-32)*5/9</f>
        <v>5</v>
      </c>
    </row>
    <row r="1928" ht="15.75" customHeight="1">
      <c r="A1928" s="408" t="s">
        <v>334</v>
      </c>
      <c r="B1928" s="408" t="s">
        <v>335</v>
      </c>
      <c r="C1928" s="632">
        <v>44604.0</v>
      </c>
      <c r="D1928" s="408">
        <v>0.0</v>
      </c>
      <c r="E1928" s="408">
        <v>52.0</v>
      </c>
      <c r="G1928" s="408">
        <v>48.0</v>
      </c>
      <c r="H1928" s="631">
        <f t="shared" si="62"/>
        <v>11.11111111</v>
      </c>
      <c r="I1928" s="631"/>
      <c r="J1928" s="631">
        <f t="shared" si="577"/>
        <v>8.888888889</v>
      </c>
    </row>
    <row r="1929" ht="15.75" customHeight="1">
      <c r="A1929" s="408" t="s">
        <v>334</v>
      </c>
      <c r="B1929" s="408" t="s">
        <v>335</v>
      </c>
      <c r="C1929" s="632">
        <v>44605.0</v>
      </c>
      <c r="D1929" s="408">
        <v>0.12</v>
      </c>
      <c r="E1929" s="408">
        <v>54.0</v>
      </c>
      <c r="G1929" s="408">
        <v>47.0</v>
      </c>
      <c r="H1929" s="631">
        <f t="shared" si="62"/>
        <v>12.22222222</v>
      </c>
      <c r="I1929" s="631"/>
      <c r="J1929" s="631">
        <f t="shared" si="577"/>
        <v>8.333333333</v>
      </c>
    </row>
    <row r="1930" ht="15.75" customHeight="1">
      <c r="A1930" s="408" t="s">
        <v>334</v>
      </c>
      <c r="B1930" s="408" t="s">
        <v>335</v>
      </c>
      <c r="C1930" s="632">
        <v>44606.0</v>
      </c>
      <c r="D1930" s="408">
        <v>0.16</v>
      </c>
      <c r="E1930" s="408">
        <v>53.0</v>
      </c>
      <c r="H1930" s="631">
        <f t="shared" si="62"/>
        <v>11.66666667</v>
      </c>
      <c r="I1930" s="631"/>
      <c r="J1930" s="631"/>
    </row>
    <row r="1931" ht="15.75" customHeight="1">
      <c r="A1931" s="408" t="s">
        <v>334</v>
      </c>
      <c r="B1931" s="408" t="s">
        <v>335</v>
      </c>
      <c r="C1931" s="632">
        <v>44607.0</v>
      </c>
      <c r="D1931" s="408">
        <v>0.0</v>
      </c>
      <c r="E1931" s="408">
        <v>55.0</v>
      </c>
      <c r="G1931" s="408">
        <v>48.0</v>
      </c>
      <c r="H1931" s="631">
        <f t="shared" si="62"/>
        <v>12.77777778</v>
      </c>
      <c r="I1931" s="631"/>
      <c r="J1931" s="631">
        <f>(G1931-32)*5/9</f>
        <v>8.888888889</v>
      </c>
    </row>
    <row r="1932" ht="15.75" customHeight="1">
      <c r="A1932" s="408" t="s">
        <v>334</v>
      </c>
      <c r="B1932" s="408" t="s">
        <v>335</v>
      </c>
      <c r="C1932" s="632">
        <v>44608.0</v>
      </c>
      <c r="D1932" s="408">
        <v>0.08</v>
      </c>
      <c r="E1932" s="408">
        <v>55.0</v>
      </c>
      <c r="H1932" s="631">
        <f t="shared" si="62"/>
        <v>12.77777778</v>
      </c>
      <c r="I1932" s="631"/>
      <c r="J1932" s="631"/>
    </row>
    <row r="1933" ht="15.75" customHeight="1">
      <c r="A1933" s="408" t="s">
        <v>334</v>
      </c>
      <c r="B1933" s="408" t="s">
        <v>335</v>
      </c>
      <c r="C1933" s="632">
        <v>44609.0</v>
      </c>
      <c r="D1933" s="408">
        <v>0.28</v>
      </c>
      <c r="E1933" s="408">
        <v>54.0</v>
      </c>
      <c r="G1933" s="408">
        <v>47.0</v>
      </c>
      <c r="H1933" s="631">
        <f t="shared" si="62"/>
        <v>12.22222222</v>
      </c>
      <c r="I1933" s="631"/>
      <c r="J1933" s="631">
        <f t="shared" ref="J1933:J1934" si="578">(G1933-32)*5/9</f>
        <v>8.333333333</v>
      </c>
    </row>
    <row r="1934" ht="15.75" customHeight="1">
      <c r="A1934" s="408" t="s">
        <v>334</v>
      </c>
      <c r="B1934" s="408" t="s">
        <v>335</v>
      </c>
      <c r="C1934" s="632">
        <v>44610.0</v>
      </c>
      <c r="D1934" s="408">
        <v>0.0</v>
      </c>
      <c r="E1934" s="408">
        <v>56.0</v>
      </c>
      <c r="G1934" s="408">
        <v>44.0</v>
      </c>
      <c r="H1934" s="631">
        <f t="shared" si="62"/>
        <v>13.33333333</v>
      </c>
      <c r="I1934" s="631"/>
      <c r="J1934" s="631">
        <f t="shared" si="578"/>
        <v>6.666666667</v>
      </c>
    </row>
    <row r="1935" ht="15.75" customHeight="1">
      <c r="A1935" s="408" t="s">
        <v>334</v>
      </c>
      <c r="B1935" s="408" t="s">
        <v>335</v>
      </c>
      <c r="C1935" s="632">
        <v>44611.0</v>
      </c>
      <c r="E1935" s="408">
        <v>56.0</v>
      </c>
      <c r="H1935" s="631">
        <f t="shared" si="62"/>
        <v>13.33333333</v>
      </c>
      <c r="I1935" s="631"/>
      <c r="J1935" s="631"/>
    </row>
    <row r="1936" ht="15.75" customHeight="1">
      <c r="A1936" s="408" t="s">
        <v>334</v>
      </c>
      <c r="B1936" s="408" t="s">
        <v>335</v>
      </c>
      <c r="C1936" s="632">
        <v>44612.0</v>
      </c>
      <c r="D1936" s="408">
        <v>0.28</v>
      </c>
      <c r="E1936" s="408">
        <v>56.0</v>
      </c>
      <c r="G1936" s="408">
        <v>46.0</v>
      </c>
      <c r="H1936" s="631">
        <f t="shared" si="62"/>
        <v>13.33333333</v>
      </c>
      <c r="I1936" s="631"/>
      <c r="J1936" s="631">
        <f t="shared" ref="J1936:J1938" si="579">(G1936-32)*5/9</f>
        <v>7.777777778</v>
      </c>
    </row>
    <row r="1937" ht="15.75" customHeight="1">
      <c r="A1937" s="408" t="s">
        <v>334</v>
      </c>
      <c r="B1937" s="408" t="s">
        <v>335</v>
      </c>
      <c r="C1937" s="632">
        <v>44613.0</v>
      </c>
      <c r="D1937" s="408">
        <v>0.0</v>
      </c>
      <c r="E1937" s="408">
        <v>59.0</v>
      </c>
      <c r="G1937" s="408">
        <v>44.0</v>
      </c>
      <c r="H1937" s="631">
        <f t="shared" si="62"/>
        <v>15</v>
      </c>
      <c r="I1937" s="631"/>
      <c r="J1937" s="631">
        <f t="shared" si="579"/>
        <v>6.666666667</v>
      </c>
    </row>
    <row r="1938" ht="15.75" customHeight="1">
      <c r="A1938" s="408" t="s">
        <v>334</v>
      </c>
      <c r="B1938" s="408" t="s">
        <v>335</v>
      </c>
      <c r="C1938" s="632">
        <v>44614.0</v>
      </c>
      <c r="E1938" s="408">
        <v>58.0</v>
      </c>
      <c r="G1938" s="408">
        <v>42.0</v>
      </c>
      <c r="H1938" s="631">
        <f t="shared" si="62"/>
        <v>14.44444444</v>
      </c>
      <c r="I1938" s="631"/>
      <c r="J1938" s="631">
        <f t="shared" si="579"/>
        <v>5.555555556</v>
      </c>
    </row>
    <row r="1939" ht="15.75" customHeight="1">
      <c r="A1939" s="408" t="s">
        <v>334</v>
      </c>
      <c r="B1939" s="408" t="s">
        <v>335</v>
      </c>
      <c r="C1939" s="632">
        <v>44615.0</v>
      </c>
      <c r="E1939" s="408">
        <v>58.0</v>
      </c>
      <c r="H1939" s="631">
        <f t="shared" si="62"/>
        <v>14.44444444</v>
      </c>
      <c r="I1939" s="631"/>
      <c r="J1939" s="631"/>
    </row>
    <row r="1940" ht="15.75" customHeight="1">
      <c r="A1940" s="408" t="s">
        <v>334</v>
      </c>
      <c r="B1940" s="408" t="s">
        <v>335</v>
      </c>
      <c r="C1940" s="632">
        <v>44616.0</v>
      </c>
      <c r="D1940" s="408">
        <v>0.02</v>
      </c>
      <c r="E1940" s="408">
        <v>55.0</v>
      </c>
      <c r="G1940" s="408">
        <v>48.0</v>
      </c>
      <c r="H1940" s="631">
        <f t="shared" si="62"/>
        <v>12.77777778</v>
      </c>
      <c r="I1940" s="631"/>
      <c r="J1940" s="631">
        <f t="shared" ref="J1940:J1941" si="580">(G1940-32)*5/9</f>
        <v>8.888888889</v>
      </c>
    </row>
    <row r="1941" ht="15.75" customHeight="1">
      <c r="A1941" s="408" t="s">
        <v>334</v>
      </c>
      <c r="B1941" s="408" t="s">
        <v>335</v>
      </c>
      <c r="C1941" s="632">
        <v>44617.0</v>
      </c>
      <c r="D1941" s="408">
        <v>0.12</v>
      </c>
      <c r="E1941" s="408">
        <v>54.0</v>
      </c>
      <c r="G1941" s="408">
        <v>50.0</v>
      </c>
      <c r="H1941" s="631">
        <f t="shared" si="62"/>
        <v>12.22222222</v>
      </c>
      <c r="I1941" s="631"/>
      <c r="J1941" s="631">
        <f t="shared" si="580"/>
        <v>10</v>
      </c>
    </row>
    <row r="1942" ht="15.75" customHeight="1">
      <c r="A1942" s="408" t="s">
        <v>334</v>
      </c>
      <c r="B1942" s="408" t="s">
        <v>335</v>
      </c>
      <c r="C1942" s="632">
        <v>44618.0</v>
      </c>
      <c r="D1942" s="408">
        <v>0.24</v>
      </c>
      <c r="E1942" s="408">
        <v>52.0</v>
      </c>
      <c r="H1942" s="631">
        <f t="shared" si="62"/>
        <v>11.11111111</v>
      </c>
      <c r="I1942" s="631"/>
      <c r="J1942" s="631"/>
    </row>
    <row r="1943" ht="15.75" customHeight="1">
      <c r="A1943" s="408" t="s">
        <v>334</v>
      </c>
      <c r="B1943" s="408" t="s">
        <v>335</v>
      </c>
      <c r="C1943" s="632">
        <v>44619.0</v>
      </c>
      <c r="D1943" s="408">
        <v>0.08</v>
      </c>
      <c r="E1943" s="408">
        <v>57.0</v>
      </c>
      <c r="G1943" s="408">
        <v>48.0</v>
      </c>
      <c r="H1943" s="631">
        <f t="shared" si="62"/>
        <v>13.88888889</v>
      </c>
      <c r="I1943" s="631"/>
      <c r="J1943" s="631">
        <f t="shared" ref="J1943:J1944" si="581">(G1943-32)*5/9</f>
        <v>8.888888889</v>
      </c>
    </row>
    <row r="1944" ht="15.75" customHeight="1">
      <c r="A1944" s="408" t="s">
        <v>334</v>
      </c>
      <c r="B1944" s="408" t="s">
        <v>335</v>
      </c>
      <c r="C1944" s="632">
        <v>44620.0</v>
      </c>
      <c r="D1944" s="408">
        <v>0.0</v>
      </c>
      <c r="E1944" s="408">
        <v>57.0</v>
      </c>
      <c r="G1944" s="408">
        <v>45.0</v>
      </c>
      <c r="H1944" s="631">
        <f t="shared" si="62"/>
        <v>13.88888889</v>
      </c>
      <c r="I1944" s="631"/>
      <c r="J1944" s="631">
        <f t="shared" si="581"/>
        <v>7.222222222</v>
      </c>
    </row>
    <row r="1945" ht="15.75" customHeight="1">
      <c r="A1945" s="408" t="s">
        <v>334</v>
      </c>
      <c r="B1945" s="408" t="s">
        <v>335</v>
      </c>
      <c r="C1945" s="632">
        <v>44621.0</v>
      </c>
      <c r="E1945" s="408">
        <v>57.0</v>
      </c>
      <c r="F1945" s="408">
        <v>70.0</v>
      </c>
      <c r="G1945" s="408">
        <v>48.0</v>
      </c>
      <c r="H1945" s="631">
        <f t="shared" si="62"/>
        <v>13.88888889</v>
      </c>
      <c r="I1945" s="631">
        <f t="shared" ref="I1945:J1945" si="582">(F1945-32)*5/9</f>
        <v>21.11111111</v>
      </c>
      <c r="J1945" s="631">
        <f t="shared" si="582"/>
        <v>8.888888889</v>
      </c>
    </row>
    <row r="1946" ht="15.75" customHeight="1">
      <c r="A1946" s="408" t="s">
        <v>334</v>
      </c>
      <c r="B1946" s="408" t="s">
        <v>335</v>
      </c>
      <c r="C1946" s="632">
        <v>44622.0</v>
      </c>
      <c r="E1946" s="408">
        <v>57.0</v>
      </c>
      <c r="G1946" s="408">
        <v>40.0</v>
      </c>
      <c r="H1946" s="631">
        <f t="shared" si="62"/>
        <v>13.88888889</v>
      </c>
      <c r="I1946" s="631"/>
      <c r="J1946" s="631">
        <f t="shared" ref="J1946:J1947" si="583">(G1946-32)*5/9</f>
        <v>4.444444444</v>
      </c>
    </row>
    <row r="1947" ht="15.75" customHeight="1">
      <c r="A1947" s="408" t="s">
        <v>334</v>
      </c>
      <c r="B1947" s="408" t="s">
        <v>335</v>
      </c>
      <c r="C1947" s="632">
        <v>44623.0</v>
      </c>
      <c r="E1947" s="408">
        <v>58.0</v>
      </c>
      <c r="G1947" s="408">
        <v>40.0</v>
      </c>
      <c r="H1947" s="631">
        <f t="shared" si="62"/>
        <v>14.44444444</v>
      </c>
      <c r="I1947" s="631"/>
      <c r="J1947" s="631">
        <f t="shared" si="583"/>
        <v>4.444444444</v>
      </c>
    </row>
    <row r="1948" ht="15.75" customHeight="1">
      <c r="A1948" s="408" t="s">
        <v>334</v>
      </c>
      <c r="B1948" s="408" t="s">
        <v>335</v>
      </c>
      <c r="C1948" s="632">
        <v>44624.0</v>
      </c>
      <c r="D1948" s="408">
        <v>0.12</v>
      </c>
      <c r="E1948" s="408">
        <v>55.0</v>
      </c>
      <c r="F1948" s="408">
        <v>72.0</v>
      </c>
      <c r="G1948" s="408">
        <v>46.0</v>
      </c>
      <c r="H1948" s="631">
        <f t="shared" si="62"/>
        <v>12.77777778</v>
      </c>
      <c r="I1948" s="631">
        <f t="shared" ref="I1948:J1948" si="584">(F1948-32)*5/9</f>
        <v>22.22222222</v>
      </c>
      <c r="J1948" s="631">
        <f t="shared" si="584"/>
        <v>7.777777778</v>
      </c>
    </row>
    <row r="1949" ht="15.75" customHeight="1">
      <c r="A1949" s="408" t="s">
        <v>334</v>
      </c>
      <c r="B1949" s="408" t="s">
        <v>335</v>
      </c>
      <c r="C1949" s="632">
        <v>44625.0</v>
      </c>
      <c r="D1949" s="408">
        <v>0.51</v>
      </c>
      <c r="E1949" s="408">
        <v>55.0</v>
      </c>
      <c r="G1949" s="408">
        <v>44.0</v>
      </c>
      <c r="H1949" s="631">
        <f t="shared" si="62"/>
        <v>12.77777778</v>
      </c>
      <c r="I1949" s="631"/>
      <c r="J1949" s="631">
        <f t="shared" ref="J1949:J1950" si="585">(G1949-32)*5/9</f>
        <v>6.666666667</v>
      </c>
    </row>
    <row r="1950" ht="15.75" customHeight="1">
      <c r="A1950" s="408" t="s">
        <v>334</v>
      </c>
      <c r="B1950" s="408" t="s">
        <v>335</v>
      </c>
      <c r="C1950" s="632">
        <v>44626.0</v>
      </c>
      <c r="D1950" s="408">
        <v>0.08</v>
      </c>
      <c r="E1950" s="408">
        <v>58.0</v>
      </c>
      <c r="G1950" s="408">
        <v>47.0</v>
      </c>
      <c r="H1950" s="631">
        <f t="shared" si="62"/>
        <v>14.44444444</v>
      </c>
      <c r="I1950" s="631"/>
      <c r="J1950" s="631">
        <f t="shared" si="585"/>
        <v>8.333333333</v>
      </c>
    </row>
    <row r="1951" ht="15.75" customHeight="1">
      <c r="A1951" s="408" t="s">
        <v>334</v>
      </c>
      <c r="B1951" s="408" t="s">
        <v>335</v>
      </c>
      <c r="C1951" s="632">
        <v>44627.0</v>
      </c>
      <c r="D1951" s="408">
        <v>0.43</v>
      </c>
      <c r="E1951" s="408">
        <v>55.0</v>
      </c>
      <c r="H1951" s="631">
        <f t="shared" si="62"/>
        <v>12.77777778</v>
      </c>
      <c r="I1951" s="631"/>
      <c r="J1951" s="631"/>
    </row>
    <row r="1952" ht="15.75" customHeight="1">
      <c r="A1952" s="408" t="s">
        <v>334</v>
      </c>
      <c r="B1952" s="408" t="s">
        <v>335</v>
      </c>
      <c r="C1952" s="632">
        <v>44628.0</v>
      </c>
      <c r="D1952" s="408">
        <v>0.31</v>
      </c>
      <c r="E1952" s="408">
        <v>54.0</v>
      </c>
      <c r="G1952" s="408">
        <v>44.0</v>
      </c>
      <c r="H1952" s="631">
        <f t="shared" si="62"/>
        <v>12.22222222</v>
      </c>
      <c r="I1952" s="631"/>
      <c r="J1952" s="631">
        <f t="shared" ref="J1952:J1956" si="586">(G1952-32)*5/9</f>
        <v>6.666666667</v>
      </c>
    </row>
    <row r="1953" ht="15.75" customHeight="1">
      <c r="A1953" s="408" t="s">
        <v>334</v>
      </c>
      <c r="B1953" s="408" t="s">
        <v>335</v>
      </c>
      <c r="C1953" s="632">
        <v>44629.0</v>
      </c>
      <c r="D1953" s="408">
        <v>0.0</v>
      </c>
      <c r="E1953" s="408">
        <v>57.0</v>
      </c>
      <c r="G1953" s="408">
        <v>47.0</v>
      </c>
      <c r="H1953" s="631">
        <f t="shared" si="62"/>
        <v>13.88888889</v>
      </c>
      <c r="I1953" s="631"/>
      <c r="J1953" s="631">
        <f t="shared" si="586"/>
        <v>8.333333333</v>
      </c>
    </row>
    <row r="1954" ht="15.75" customHeight="1">
      <c r="A1954" s="408" t="s">
        <v>334</v>
      </c>
      <c r="B1954" s="408" t="s">
        <v>335</v>
      </c>
      <c r="C1954" s="632">
        <v>44630.0</v>
      </c>
      <c r="E1954" s="408">
        <v>58.0</v>
      </c>
      <c r="G1954" s="408">
        <v>47.0</v>
      </c>
      <c r="H1954" s="631">
        <f t="shared" si="62"/>
        <v>14.44444444</v>
      </c>
      <c r="I1954" s="631"/>
      <c r="J1954" s="631">
        <f t="shared" si="586"/>
        <v>8.333333333</v>
      </c>
    </row>
    <row r="1955" ht="15.75" customHeight="1">
      <c r="A1955" s="408" t="s">
        <v>334</v>
      </c>
      <c r="B1955" s="408" t="s">
        <v>335</v>
      </c>
      <c r="C1955" s="632">
        <v>44631.0</v>
      </c>
      <c r="E1955" s="408">
        <v>55.0</v>
      </c>
      <c r="G1955" s="408">
        <v>47.0</v>
      </c>
      <c r="H1955" s="631">
        <f t="shared" si="62"/>
        <v>12.77777778</v>
      </c>
      <c r="I1955" s="631"/>
      <c r="J1955" s="631">
        <f t="shared" si="586"/>
        <v>8.333333333</v>
      </c>
    </row>
    <row r="1956" ht="15.75" customHeight="1">
      <c r="A1956" s="408" t="s">
        <v>334</v>
      </c>
      <c r="B1956" s="408" t="s">
        <v>335</v>
      </c>
      <c r="C1956" s="632">
        <v>44632.0</v>
      </c>
      <c r="D1956" s="408">
        <v>0.02</v>
      </c>
      <c r="E1956" s="408">
        <v>56.0</v>
      </c>
      <c r="G1956" s="408">
        <v>48.0</v>
      </c>
      <c r="H1956" s="631">
        <f t="shared" si="62"/>
        <v>13.33333333</v>
      </c>
      <c r="I1956" s="631"/>
      <c r="J1956" s="631">
        <f t="shared" si="586"/>
        <v>8.888888889</v>
      </c>
    </row>
    <row r="1957" ht="15.75" customHeight="1">
      <c r="A1957" s="408" t="s">
        <v>334</v>
      </c>
      <c r="B1957" s="408" t="s">
        <v>335</v>
      </c>
      <c r="C1957" s="632">
        <v>44633.0</v>
      </c>
      <c r="D1957" s="408">
        <v>0.12</v>
      </c>
      <c r="E1957" s="408">
        <v>53.0</v>
      </c>
      <c r="F1957" s="408">
        <v>69.0</v>
      </c>
      <c r="G1957" s="408">
        <v>47.0</v>
      </c>
      <c r="H1957" s="631">
        <f t="shared" si="62"/>
        <v>11.66666667</v>
      </c>
      <c r="I1957" s="631">
        <f t="shared" ref="I1957:J1957" si="587">(F1957-32)*5/9</f>
        <v>20.55555556</v>
      </c>
      <c r="J1957" s="631">
        <f t="shared" si="587"/>
        <v>8.333333333</v>
      </c>
    </row>
    <row r="1958" ht="15.75" customHeight="1">
      <c r="A1958" s="408" t="s">
        <v>334</v>
      </c>
      <c r="B1958" s="408" t="s">
        <v>335</v>
      </c>
      <c r="C1958" s="632">
        <v>44634.0</v>
      </c>
      <c r="D1958" s="408">
        <v>0.12</v>
      </c>
      <c r="E1958" s="408">
        <v>54.0</v>
      </c>
      <c r="G1958" s="408">
        <v>45.0</v>
      </c>
      <c r="H1958" s="631">
        <f t="shared" si="62"/>
        <v>12.22222222</v>
      </c>
      <c r="I1958" s="631"/>
      <c r="J1958" s="631">
        <f t="shared" ref="J1958:J1967" si="588">(G1958-32)*5/9</f>
        <v>7.222222222</v>
      </c>
    </row>
    <row r="1959" ht="15.75" customHeight="1">
      <c r="A1959" s="408" t="s">
        <v>334</v>
      </c>
      <c r="B1959" s="408" t="s">
        <v>335</v>
      </c>
      <c r="C1959" s="632">
        <v>44635.0</v>
      </c>
      <c r="D1959" s="408">
        <v>0.71</v>
      </c>
      <c r="E1959" s="408">
        <v>51.0</v>
      </c>
      <c r="G1959" s="408">
        <v>44.0</v>
      </c>
      <c r="H1959" s="631">
        <f t="shared" si="62"/>
        <v>10.55555556</v>
      </c>
      <c r="I1959" s="631"/>
      <c r="J1959" s="631">
        <f t="shared" si="588"/>
        <v>6.666666667</v>
      </c>
    </row>
    <row r="1960" ht="15.75" customHeight="1">
      <c r="A1960" s="408" t="s">
        <v>334</v>
      </c>
      <c r="B1960" s="408" t="s">
        <v>335</v>
      </c>
      <c r="C1960" s="632">
        <v>44636.0</v>
      </c>
      <c r="D1960" s="408">
        <v>0.0</v>
      </c>
      <c r="E1960" s="408">
        <v>53.0</v>
      </c>
      <c r="G1960" s="408">
        <v>44.0</v>
      </c>
      <c r="H1960" s="631">
        <f t="shared" si="62"/>
        <v>11.66666667</v>
      </c>
      <c r="I1960" s="631"/>
      <c r="J1960" s="631">
        <f t="shared" si="588"/>
        <v>6.666666667</v>
      </c>
    </row>
    <row r="1961" ht="15.75" customHeight="1">
      <c r="A1961" s="408" t="s">
        <v>334</v>
      </c>
      <c r="B1961" s="408" t="s">
        <v>335</v>
      </c>
      <c r="C1961" s="632">
        <v>44637.0</v>
      </c>
      <c r="D1961" s="408">
        <v>0.12</v>
      </c>
      <c r="E1961" s="408">
        <v>55.0</v>
      </c>
      <c r="G1961" s="408">
        <v>41.0</v>
      </c>
      <c r="H1961" s="631">
        <f t="shared" si="62"/>
        <v>12.77777778</v>
      </c>
      <c r="I1961" s="631"/>
      <c r="J1961" s="631">
        <f t="shared" si="588"/>
        <v>5</v>
      </c>
    </row>
    <row r="1962" ht="15.75" customHeight="1">
      <c r="A1962" s="408" t="s">
        <v>334</v>
      </c>
      <c r="B1962" s="408" t="s">
        <v>335</v>
      </c>
      <c r="C1962" s="632">
        <v>44638.0</v>
      </c>
      <c r="D1962" s="408">
        <v>0.0</v>
      </c>
      <c r="E1962" s="408">
        <v>56.0</v>
      </c>
      <c r="G1962" s="408">
        <v>42.0</v>
      </c>
      <c r="H1962" s="631">
        <f t="shared" si="62"/>
        <v>13.33333333</v>
      </c>
      <c r="I1962" s="631"/>
      <c r="J1962" s="631">
        <f t="shared" si="588"/>
        <v>5.555555556</v>
      </c>
    </row>
    <row r="1963" ht="15.75" customHeight="1">
      <c r="A1963" s="408" t="s">
        <v>334</v>
      </c>
      <c r="B1963" s="408" t="s">
        <v>335</v>
      </c>
      <c r="C1963" s="632">
        <v>44639.0</v>
      </c>
      <c r="E1963" s="408">
        <v>57.0</v>
      </c>
      <c r="G1963" s="408">
        <v>43.0</v>
      </c>
      <c r="H1963" s="631">
        <f t="shared" si="62"/>
        <v>13.88888889</v>
      </c>
      <c r="I1963" s="631"/>
      <c r="J1963" s="631">
        <f t="shared" si="588"/>
        <v>6.111111111</v>
      </c>
    </row>
    <row r="1964" ht="15.75" customHeight="1">
      <c r="A1964" s="408" t="s">
        <v>334</v>
      </c>
      <c r="B1964" s="408" t="s">
        <v>335</v>
      </c>
      <c r="C1964" s="632">
        <v>44640.0</v>
      </c>
      <c r="D1964" s="408">
        <v>0.2</v>
      </c>
      <c r="E1964" s="408">
        <v>56.0</v>
      </c>
      <c r="G1964" s="408">
        <v>47.0</v>
      </c>
      <c r="H1964" s="631">
        <f t="shared" si="62"/>
        <v>13.33333333</v>
      </c>
      <c r="I1964" s="631"/>
      <c r="J1964" s="631">
        <f t="shared" si="588"/>
        <v>8.333333333</v>
      </c>
    </row>
    <row r="1965" ht="15.75" customHeight="1">
      <c r="A1965" s="408" t="s">
        <v>334</v>
      </c>
      <c r="B1965" s="408" t="s">
        <v>335</v>
      </c>
      <c r="C1965" s="632">
        <v>44641.0</v>
      </c>
      <c r="D1965" s="408">
        <v>0.02</v>
      </c>
      <c r="E1965" s="408">
        <v>57.0</v>
      </c>
      <c r="G1965" s="408">
        <v>42.0</v>
      </c>
      <c r="H1965" s="631">
        <f t="shared" si="62"/>
        <v>13.88888889</v>
      </c>
      <c r="I1965" s="631"/>
      <c r="J1965" s="631">
        <f t="shared" si="588"/>
        <v>5.555555556</v>
      </c>
    </row>
    <row r="1966" ht="15.75" customHeight="1">
      <c r="A1966" s="408" t="s">
        <v>334</v>
      </c>
      <c r="B1966" s="408" t="s">
        <v>335</v>
      </c>
      <c r="C1966" s="632">
        <v>44642.0</v>
      </c>
      <c r="D1966" s="408">
        <v>0.0</v>
      </c>
      <c r="E1966" s="408">
        <v>58.0</v>
      </c>
      <c r="G1966" s="408">
        <v>48.0</v>
      </c>
      <c r="H1966" s="631">
        <f t="shared" si="62"/>
        <v>14.44444444</v>
      </c>
      <c r="I1966" s="631"/>
      <c r="J1966" s="631">
        <f t="shared" si="588"/>
        <v>8.888888889</v>
      </c>
    </row>
    <row r="1967" ht="15.75" customHeight="1">
      <c r="A1967" s="408" t="s">
        <v>334</v>
      </c>
      <c r="B1967" s="408" t="s">
        <v>335</v>
      </c>
      <c r="C1967" s="632">
        <v>44643.0</v>
      </c>
      <c r="E1967" s="408">
        <v>59.0</v>
      </c>
      <c r="G1967" s="408">
        <v>46.0</v>
      </c>
      <c r="H1967" s="631">
        <f t="shared" si="62"/>
        <v>15</v>
      </c>
      <c r="I1967" s="631"/>
      <c r="J1967" s="631">
        <f t="shared" si="588"/>
        <v>7.777777778</v>
      </c>
    </row>
    <row r="1968" ht="15.75" customHeight="1">
      <c r="A1968" s="408" t="s">
        <v>334</v>
      </c>
      <c r="B1968" s="408" t="s">
        <v>335</v>
      </c>
      <c r="C1968" s="632">
        <v>44644.0</v>
      </c>
      <c r="D1968" s="408">
        <v>0.08</v>
      </c>
      <c r="E1968" s="408">
        <v>56.0</v>
      </c>
      <c r="F1968" s="408">
        <v>70.0</v>
      </c>
      <c r="G1968" s="408">
        <v>47.0</v>
      </c>
      <c r="H1968" s="631">
        <f t="shared" si="62"/>
        <v>13.33333333</v>
      </c>
      <c r="I1968" s="631">
        <f t="shared" ref="I1968:J1968" si="589">(F1968-32)*5/9</f>
        <v>21.11111111</v>
      </c>
      <c r="J1968" s="631">
        <f t="shared" si="589"/>
        <v>8.333333333</v>
      </c>
    </row>
    <row r="1969" ht="15.75" customHeight="1">
      <c r="A1969" s="408" t="s">
        <v>334</v>
      </c>
      <c r="B1969" s="408" t="s">
        <v>335</v>
      </c>
      <c r="C1969" s="632">
        <v>44645.0</v>
      </c>
      <c r="D1969" s="408">
        <v>0.0</v>
      </c>
      <c r="E1969" s="408">
        <v>58.0</v>
      </c>
      <c r="G1969" s="408">
        <v>46.0</v>
      </c>
      <c r="H1969" s="631">
        <f t="shared" si="62"/>
        <v>14.44444444</v>
      </c>
      <c r="I1969" s="631"/>
      <c r="J1969" s="631">
        <f t="shared" ref="J1969:J1972" si="590">(G1969-32)*5/9</f>
        <v>7.777777778</v>
      </c>
    </row>
    <row r="1970" ht="15.75" customHeight="1">
      <c r="A1970" s="408" t="s">
        <v>334</v>
      </c>
      <c r="B1970" s="408" t="s">
        <v>335</v>
      </c>
      <c r="C1970" s="632">
        <v>44646.0</v>
      </c>
      <c r="E1970" s="408">
        <v>57.0</v>
      </c>
      <c r="G1970" s="408">
        <v>49.0</v>
      </c>
      <c r="H1970" s="631">
        <f t="shared" si="62"/>
        <v>13.88888889</v>
      </c>
      <c r="I1970" s="631"/>
      <c r="J1970" s="631">
        <f t="shared" si="590"/>
        <v>9.444444444</v>
      </c>
    </row>
    <row r="1971" ht="15.75" customHeight="1">
      <c r="A1971" s="408" t="s">
        <v>334</v>
      </c>
      <c r="B1971" s="408" t="s">
        <v>335</v>
      </c>
      <c r="C1971" s="632">
        <v>44647.0</v>
      </c>
      <c r="E1971" s="408">
        <v>54.0</v>
      </c>
      <c r="G1971" s="408">
        <v>47.0</v>
      </c>
      <c r="H1971" s="631">
        <f t="shared" si="62"/>
        <v>12.22222222</v>
      </c>
      <c r="I1971" s="631"/>
      <c r="J1971" s="631">
        <f t="shared" si="590"/>
        <v>8.333333333</v>
      </c>
    </row>
    <row r="1972" ht="15.75" customHeight="1">
      <c r="A1972" s="408" t="s">
        <v>334</v>
      </c>
      <c r="B1972" s="408" t="s">
        <v>335</v>
      </c>
      <c r="C1972" s="632">
        <v>44648.0</v>
      </c>
      <c r="E1972" s="408">
        <v>57.0</v>
      </c>
      <c r="G1972" s="408">
        <v>47.0</v>
      </c>
      <c r="H1972" s="631">
        <f t="shared" si="62"/>
        <v>13.88888889</v>
      </c>
      <c r="I1972" s="631"/>
      <c r="J1972" s="631">
        <f t="shared" si="590"/>
        <v>8.333333333</v>
      </c>
    </row>
    <row r="1973" ht="15.75" customHeight="1">
      <c r="A1973" s="408" t="s">
        <v>334</v>
      </c>
      <c r="B1973" s="408" t="s">
        <v>335</v>
      </c>
      <c r="C1973" s="632">
        <v>44649.0</v>
      </c>
      <c r="D1973" s="408">
        <v>0.02</v>
      </c>
      <c r="E1973" s="408">
        <v>56.0</v>
      </c>
      <c r="H1973" s="631">
        <f t="shared" si="62"/>
        <v>13.33333333</v>
      </c>
      <c r="I1973" s="631"/>
      <c r="J1973" s="631"/>
    </row>
    <row r="1974" ht="15.75" customHeight="1">
      <c r="A1974" s="408" t="s">
        <v>334</v>
      </c>
      <c r="B1974" s="408" t="s">
        <v>335</v>
      </c>
      <c r="C1974" s="632">
        <v>44650.0</v>
      </c>
      <c r="D1974" s="408">
        <v>0.0</v>
      </c>
      <c r="E1974" s="408">
        <v>56.0</v>
      </c>
      <c r="G1974" s="408">
        <v>46.0</v>
      </c>
      <c r="H1974" s="631">
        <f t="shared" si="62"/>
        <v>13.33333333</v>
      </c>
      <c r="I1974" s="631"/>
      <c r="J1974" s="631">
        <f t="shared" ref="J1974:J1975" si="591">(G1974-32)*5/9</f>
        <v>7.777777778</v>
      </c>
    </row>
    <row r="1975" ht="15.75" customHeight="1">
      <c r="A1975" s="408" t="s">
        <v>334</v>
      </c>
      <c r="B1975" s="408" t="s">
        <v>335</v>
      </c>
      <c r="C1975" s="632">
        <v>44651.0</v>
      </c>
      <c r="E1975" s="408">
        <v>55.0</v>
      </c>
      <c r="G1975" s="408">
        <v>44.0</v>
      </c>
      <c r="H1975" s="631">
        <f t="shared" si="62"/>
        <v>12.77777778</v>
      </c>
      <c r="I1975" s="631"/>
      <c r="J1975" s="631">
        <f t="shared" si="591"/>
        <v>6.666666667</v>
      </c>
    </row>
    <row r="1976" ht="15.75" customHeight="1">
      <c r="A1976" s="408" t="s">
        <v>334</v>
      </c>
      <c r="B1976" s="408" t="s">
        <v>335</v>
      </c>
      <c r="C1976" s="632">
        <v>44652.0</v>
      </c>
      <c r="E1976" s="408">
        <v>56.0</v>
      </c>
      <c r="H1976" s="631">
        <f t="shared" si="62"/>
        <v>13.33333333</v>
      </c>
      <c r="I1976" s="631"/>
      <c r="J1976" s="631"/>
    </row>
    <row r="1977" ht="15.75" customHeight="1">
      <c r="A1977" s="408" t="s">
        <v>334</v>
      </c>
      <c r="B1977" s="408" t="s">
        <v>335</v>
      </c>
      <c r="C1977" s="632">
        <v>44653.0</v>
      </c>
      <c r="E1977" s="408">
        <v>57.0</v>
      </c>
      <c r="G1977" s="408">
        <v>45.0</v>
      </c>
      <c r="H1977" s="631">
        <f t="shared" si="62"/>
        <v>13.88888889</v>
      </c>
      <c r="I1977" s="631"/>
      <c r="J1977" s="631">
        <f t="shared" ref="J1977:J1981" si="592">(G1977-32)*5/9</f>
        <v>7.222222222</v>
      </c>
    </row>
    <row r="1978" ht="15.75" customHeight="1">
      <c r="A1978" s="408" t="s">
        <v>334</v>
      </c>
      <c r="B1978" s="408" t="s">
        <v>335</v>
      </c>
      <c r="C1978" s="632">
        <v>44654.0</v>
      </c>
      <c r="E1978" s="408">
        <v>58.0</v>
      </c>
      <c r="G1978" s="408">
        <v>49.0</v>
      </c>
      <c r="H1978" s="631">
        <f t="shared" si="62"/>
        <v>14.44444444</v>
      </c>
      <c r="I1978" s="631"/>
      <c r="J1978" s="631">
        <f t="shared" si="592"/>
        <v>9.444444444</v>
      </c>
    </row>
    <row r="1979" ht="15.75" customHeight="1">
      <c r="A1979" s="408" t="s">
        <v>334</v>
      </c>
      <c r="B1979" s="408" t="s">
        <v>335</v>
      </c>
      <c r="C1979" s="632">
        <v>44655.0</v>
      </c>
      <c r="D1979" s="408">
        <v>0.12</v>
      </c>
      <c r="E1979" s="408">
        <v>56.0</v>
      </c>
      <c r="G1979" s="408">
        <v>48.0</v>
      </c>
      <c r="H1979" s="631">
        <f t="shared" si="62"/>
        <v>13.33333333</v>
      </c>
      <c r="I1979" s="631"/>
      <c r="J1979" s="631">
        <f t="shared" si="592"/>
        <v>8.888888889</v>
      </c>
    </row>
    <row r="1980" ht="15.75" customHeight="1">
      <c r="A1980" s="408" t="s">
        <v>334</v>
      </c>
      <c r="B1980" s="408" t="s">
        <v>335</v>
      </c>
      <c r="C1980" s="632">
        <v>44656.0</v>
      </c>
      <c r="D1980" s="408">
        <v>0.0</v>
      </c>
      <c r="E1980" s="408">
        <v>56.0</v>
      </c>
      <c r="G1980" s="408">
        <v>40.0</v>
      </c>
      <c r="H1980" s="631">
        <f t="shared" si="62"/>
        <v>13.33333333</v>
      </c>
      <c r="I1980" s="631"/>
      <c r="J1980" s="631">
        <f t="shared" si="592"/>
        <v>4.444444444</v>
      </c>
    </row>
    <row r="1981" ht="15.75" customHeight="1">
      <c r="A1981" s="408" t="s">
        <v>334</v>
      </c>
      <c r="B1981" s="408" t="s">
        <v>335</v>
      </c>
      <c r="C1981" s="632">
        <v>44657.0</v>
      </c>
      <c r="E1981" s="408">
        <v>57.0</v>
      </c>
      <c r="G1981" s="408">
        <v>40.0</v>
      </c>
      <c r="H1981" s="631">
        <f t="shared" si="62"/>
        <v>13.88888889</v>
      </c>
      <c r="I1981" s="631"/>
      <c r="J1981" s="631">
        <f t="shared" si="592"/>
        <v>4.444444444</v>
      </c>
    </row>
    <row r="1982" ht="15.75" customHeight="1">
      <c r="A1982" s="408" t="s">
        <v>334</v>
      </c>
      <c r="B1982" s="408" t="s">
        <v>335</v>
      </c>
      <c r="C1982" s="632">
        <v>44658.0</v>
      </c>
      <c r="E1982" s="408">
        <v>57.0</v>
      </c>
      <c r="F1982" s="408">
        <v>69.0</v>
      </c>
      <c r="G1982" s="408">
        <v>48.0</v>
      </c>
      <c r="H1982" s="631">
        <f t="shared" si="62"/>
        <v>13.88888889</v>
      </c>
      <c r="I1982" s="631">
        <f t="shared" ref="I1982:J1982" si="593">(F1982-32)*5/9</f>
        <v>20.55555556</v>
      </c>
      <c r="J1982" s="631">
        <f t="shared" si="593"/>
        <v>8.888888889</v>
      </c>
    </row>
    <row r="1983" ht="15.75" customHeight="1">
      <c r="A1983" s="408" t="s">
        <v>334</v>
      </c>
      <c r="B1983" s="408" t="s">
        <v>335</v>
      </c>
      <c r="C1983" s="632">
        <v>44659.0</v>
      </c>
      <c r="D1983" s="408">
        <v>0.0</v>
      </c>
      <c r="E1983" s="408">
        <v>58.0</v>
      </c>
      <c r="G1983" s="408">
        <v>45.0</v>
      </c>
      <c r="H1983" s="631">
        <f t="shared" si="62"/>
        <v>14.44444444</v>
      </c>
      <c r="I1983" s="631"/>
      <c r="J1983" s="631">
        <f>(G1983-32)*5/9</f>
        <v>7.222222222</v>
      </c>
    </row>
    <row r="1984" ht="15.75" customHeight="1">
      <c r="A1984" s="408" t="s">
        <v>334</v>
      </c>
      <c r="B1984" s="408" t="s">
        <v>335</v>
      </c>
      <c r="C1984" s="632">
        <v>44660.0</v>
      </c>
      <c r="D1984" s="408">
        <v>0.01</v>
      </c>
      <c r="E1984" s="408">
        <v>56.0</v>
      </c>
      <c r="F1984" s="408">
        <v>70.0</v>
      </c>
      <c r="G1984" s="408">
        <v>47.0</v>
      </c>
      <c r="H1984" s="631">
        <f t="shared" si="62"/>
        <v>13.33333333</v>
      </c>
      <c r="I1984" s="631">
        <f t="shared" ref="I1984:J1984" si="594">(F1984-32)*5/9</f>
        <v>21.11111111</v>
      </c>
      <c r="J1984" s="631">
        <f t="shared" si="594"/>
        <v>8.333333333</v>
      </c>
    </row>
    <row r="1985" ht="15.75" customHeight="1">
      <c r="A1985" s="408" t="s">
        <v>334</v>
      </c>
      <c r="B1985" s="408" t="s">
        <v>335</v>
      </c>
      <c r="C1985" s="632">
        <v>44661.0</v>
      </c>
      <c r="D1985" s="408">
        <v>0.0</v>
      </c>
      <c r="E1985" s="408">
        <v>56.0</v>
      </c>
      <c r="H1985" s="631">
        <f t="shared" si="62"/>
        <v>13.33333333</v>
      </c>
      <c r="I1985" s="631"/>
      <c r="J1985" s="631"/>
    </row>
    <row r="1986" ht="15.75" customHeight="1">
      <c r="A1986" s="408" t="s">
        <v>334</v>
      </c>
      <c r="B1986" s="408" t="s">
        <v>335</v>
      </c>
      <c r="C1986" s="632">
        <v>44662.0</v>
      </c>
      <c r="E1986" s="408">
        <v>56.0</v>
      </c>
      <c r="G1986" s="408">
        <v>43.0</v>
      </c>
      <c r="H1986" s="631">
        <f t="shared" si="62"/>
        <v>13.33333333</v>
      </c>
      <c r="I1986" s="631"/>
      <c r="J1986" s="631">
        <f t="shared" ref="J1986:J1987" si="595">(G1986-32)*5/9</f>
        <v>6.111111111</v>
      </c>
    </row>
    <row r="1987" ht="15.75" customHeight="1">
      <c r="A1987" s="408" t="s">
        <v>334</v>
      </c>
      <c r="B1987" s="408" t="s">
        <v>335</v>
      </c>
      <c r="C1987" s="632">
        <v>44663.0</v>
      </c>
      <c r="E1987" s="408">
        <v>57.0</v>
      </c>
      <c r="G1987" s="408">
        <v>39.0</v>
      </c>
      <c r="H1987" s="631">
        <f t="shared" si="62"/>
        <v>13.88888889</v>
      </c>
      <c r="I1987" s="631"/>
      <c r="J1987" s="631">
        <f t="shared" si="595"/>
        <v>3.888888889</v>
      </c>
    </row>
    <row r="1988" ht="15.75" customHeight="1">
      <c r="A1988" s="408" t="s">
        <v>334</v>
      </c>
      <c r="B1988" s="408" t="s">
        <v>335</v>
      </c>
      <c r="C1988" s="632">
        <v>44664.0</v>
      </c>
      <c r="E1988" s="408">
        <v>57.0</v>
      </c>
      <c r="F1988" s="408">
        <v>74.0</v>
      </c>
      <c r="G1988" s="408">
        <v>41.0</v>
      </c>
      <c r="H1988" s="631">
        <f t="shared" si="62"/>
        <v>13.88888889</v>
      </c>
      <c r="I1988" s="631">
        <f t="shared" ref="I1988:J1988" si="596">(F1988-32)*5/9</f>
        <v>23.33333333</v>
      </c>
      <c r="J1988" s="631">
        <f t="shared" si="596"/>
        <v>5</v>
      </c>
    </row>
    <row r="1989" ht="15.75" customHeight="1">
      <c r="A1989" s="408" t="s">
        <v>334</v>
      </c>
      <c r="B1989" s="408" t="s">
        <v>335</v>
      </c>
      <c r="C1989" s="632">
        <v>44665.0</v>
      </c>
      <c r="E1989" s="408">
        <v>56.0</v>
      </c>
      <c r="F1989" s="408">
        <v>72.0</v>
      </c>
      <c r="G1989" s="408">
        <v>36.0</v>
      </c>
      <c r="H1989" s="631">
        <f t="shared" si="62"/>
        <v>13.33333333</v>
      </c>
      <c r="I1989" s="631">
        <f t="shared" ref="I1989:J1989" si="597">(F1989-32)*5/9</f>
        <v>22.22222222</v>
      </c>
      <c r="J1989" s="631">
        <f t="shared" si="597"/>
        <v>2.222222222</v>
      </c>
    </row>
    <row r="1990" ht="15.75" customHeight="1">
      <c r="A1990" s="408" t="s">
        <v>334</v>
      </c>
      <c r="B1990" s="408" t="s">
        <v>335</v>
      </c>
      <c r="C1990" s="632">
        <v>44666.0</v>
      </c>
      <c r="E1990" s="408">
        <v>59.0</v>
      </c>
      <c r="F1990" s="408">
        <v>72.0</v>
      </c>
      <c r="G1990" s="408">
        <v>42.0</v>
      </c>
      <c r="H1990" s="631">
        <f t="shared" si="62"/>
        <v>15</v>
      </c>
      <c r="I1990" s="631">
        <f t="shared" ref="I1990:J1990" si="598">(F1990-32)*5/9</f>
        <v>22.22222222</v>
      </c>
      <c r="J1990" s="631">
        <f t="shared" si="598"/>
        <v>5.555555556</v>
      </c>
    </row>
    <row r="1991" ht="15.75" customHeight="1">
      <c r="A1991" s="408" t="s">
        <v>334</v>
      </c>
      <c r="B1991" s="408" t="s">
        <v>335</v>
      </c>
      <c r="C1991" s="632">
        <v>44667.0</v>
      </c>
      <c r="E1991" s="408">
        <v>59.0</v>
      </c>
      <c r="F1991" s="408">
        <v>73.0</v>
      </c>
      <c r="G1991" s="408">
        <v>42.0</v>
      </c>
      <c r="H1991" s="631">
        <f t="shared" si="62"/>
        <v>15</v>
      </c>
      <c r="I1991" s="631">
        <f t="shared" ref="I1991:J1991" si="599">(F1991-32)*5/9</f>
        <v>22.77777778</v>
      </c>
      <c r="J1991" s="631">
        <f t="shared" si="599"/>
        <v>5.555555556</v>
      </c>
    </row>
    <row r="1992" ht="15.75" customHeight="1">
      <c r="A1992" s="408" t="s">
        <v>334</v>
      </c>
      <c r="B1992" s="408" t="s">
        <v>335</v>
      </c>
      <c r="C1992" s="632">
        <v>44668.0</v>
      </c>
      <c r="E1992" s="408">
        <v>58.0</v>
      </c>
      <c r="F1992" s="408">
        <v>74.0</v>
      </c>
      <c r="G1992" s="408">
        <v>40.0</v>
      </c>
      <c r="H1992" s="631">
        <f t="shared" si="62"/>
        <v>14.44444444</v>
      </c>
      <c r="I1992" s="631">
        <f t="shared" ref="I1992:J1992" si="600">(F1992-32)*5/9</f>
        <v>23.33333333</v>
      </c>
      <c r="J1992" s="631">
        <f t="shared" si="600"/>
        <v>4.444444444</v>
      </c>
    </row>
    <row r="1993" ht="15.75" customHeight="1">
      <c r="A1993" s="408" t="s">
        <v>334</v>
      </c>
      <c r="B1993" s="408" t="s">
        <v>335</v>
      </c>
      <c r="C1993" s="632">
        <v>44669.0</v>
      </c>
      <c r="E1993" s="408">
        <v>58.0</v>
      </c>
      <c r="F1993" s="408">
        <v>74.0</v>
      </c>
      <c r="G1993" s="408">
        <v>41.0</v>
      </c>
      <c r="H1993" s="631">
        <f t="shared" si="62"/>
        <v>14.44444444</v>
      </c>
      <c r="I1993" s="631">
        <f t="shared" ref="I1993:J1993" si="601">(F1993-32)*5/9</f>
        <v>23.33333333</v>
      </c>
      <c r="J1993" s="631">
        <f t="shared" si="601"/>
        <v>5</v>
      </c>
    </row>
    <row r="1994" ht="15.75" customHeight="1">
      <c r="A1994" s="408" t="s">
        <v>334</v>
      </c>
      <c r="B1994" s="408" t="s">
        <v>335</v>
      </c>
      <c r="C1994" s="632">
        <v>44670.0</v>
      </c>
      <c r="E1994" s="408">
        <v>58.0</v>
      </c>
      <c r="G1994" s="408">
        <v>42.0</v>
      </c>
      <c r="H1994" s="631">
        <f t="shared" si="62"/>
        <v>14.44444444</v>
      </c>
      <c r="I1994" s="631"/>
      <c r="J1994" s="631">
        <f>(G1994-32)*5/9</f>
        <v>5.555555556</v>
      </c>
    </row>
    <row r="1995" ht="15.75" customHeight="1">
      <c r="A1995" s="408" t="s">
        <v>334</v>
      </c>
      <c r="B1995" s="408" t="s">
        <v>335</v>
      </c>
      <c r="C1995" s="632">
        <v>44671.0</v>
      </c>
      <c r="E1995" s="408">
        <v>56.0</v>
      </c>
      <c r="F1995" s="408">
        <v>73.0</v>
      </c>
      <c r="H1995" s="631">
        <f t="shared" si="62"/>
        <v>13.33333333</v>
      </c>
      <c r="I1995" s="631">
        <f>(F1995-32)*5/9</f>
        <v>22.77777778</v>
      </c>
      <c r="J1995" s="631"/>
    </row>
    <row r="1996" ht="15.75" customHeight="1">
      <c r="A1996" s="408" t="s">
        <v>334</v>
      </c>
      <c r="B1996" s="408" t="s">
        <v>335</v>
      </c>
      <c r="C1996" s="632">
        <v>44672.0</v>
      </c>
      <c r="E1996" s="408">
        <v>57.0</v>
      </c>
      <c r="G1996" s="408">
        <v>37.0</v>
      </c>
      <c r="H1996" s="631">
        <f t="shared" si="62"/>
        <v>13.88888889</v>
      </c>
      <c r="I1996" s="631"/>
      <c r="J1996" s="631">
        <f t="shared" ref="J1996:J1997" si="602">(G1996-32)*5/9</f>
        <v>2.777777778</v>
      </c>
    </row>
    <row r="1997" ht="15.75" customHeight="1">
      <c r="A1997" s="408" t="s">
        <v>334</v>
      </c>
      <c r="B1997" s="408" t="s">
        <v>335</v>
      </c>
      <c r="C1997" s="632">
        <v>44673.0</v>
      </c>
      <c r="E1997" s="408">
        <v>58.0</v>
      </c>
      <c r="G1997" s="408">
        <v>37.0</v>
      </c>
      <c r="H1997" s="631">
        <f t="shared" si="62"/>
        <v>14.44444444</v>
      </c>
      <c r="I1997" s="631"/>
      <c r="J1997" s="631">
        <f t="shared" si="602"/>
        <v>2.777777778</v>
      </c>
    </row>
    <row r="1998" ht="15.75" customHeight="1">
      <c r="A1998" s="408" t="s">
        <v>334</v>
      </c>
      <c r="B1998" s="408" t="s">
        <v>335</v>
      </c>
      <c r="C1998" s="632">
        <v>44674.0</v>
      </c>
      <c r="E1998" s="408">
        <v>57.0</v>
      </c>
      <c r="F1998" s="408">
        <v>74.0</v>
      </c>
      <c r="G1998" s="408">
        <v>41.0</v>
      </c>
      <c r="H1998" s="631">
        <f t="shared" si="62"/>
        <v>13.88888889</v>
      </c>
      <c r="I1998" s="631">
        <f t="shared" ref="I1998:J1998" si="603">(F1998-32)*5/9</f>
        <v>23.33333333</v>
      </c>
      <c r="J1998" s="631">
        <f t="shared" si="603"/>
        <v>5</v>
      </c>
    </row>
    <row r="1999" ht="15.75" customHeight="1">
      <c r="A1999" s="408" t="s">
        <v>334</v>
      </c>
      <c r="B1999" s="408" t="s">
        <v>335</v>
      </c>
      <c r="C1999" s="632">
        <v>44675.0</v>
      </c>
      <c r="E1999" s="408">
        <v>57.0</v>
      </c>
      <c r="F1999" s="408">
        <v>71.0</v>
      </c>
      <c r="G1999" s="408">
        <v>40.0</v>
      </c>
      <c r="H1999" s="631">
        <f t="shared" si="62"/>
        <v>13.88888889</v>
      </c>
      <c r="I1999" s="631">
        <f t="shared" ref="I1999:J1999" si="604">(F1999-32)*5/9</f>
        <v>21.66666667</v>
      </c>
      <c r="J1999" s="631">
        <f t="shared" si="604"/>
        <v>4.444444444</v>
      </c>
    </row>
    <row r="2000" ht="15.75" customHeight="1">
      <c r="A2000" s="408" t="s">
        <v>334</v>
      </c>
      <c r="B2000" s="408" t="s">
        <v>335</v>
      </c>
      <c r="C2000" s="632">
        <v>44676.0</v>
      </c>
      <c r="E2000" s="408">
        <v>55.0</v>
      </c>
      <c r="F2000" s="408">
        <v>72.0</v>
      </c>
      <c r="G2000" s="408">
        <v>39.0</v>
      </c>
      <c r="H2000" s="631">
        <f t="shared" si="62"/>
        <v>12.77777778</v>
      </c>
      <c r="I2000" s="631">
        <f t="shared" ref="I2000:J2000" si="605">(F2000-32)*5/9</f>
        <v>22.22222222</v>
      </c>
      <c r="J2000" s="631">
        <f t="shared" si="605"/>
        <v>3.888888889</v>
      </c>
    </row>
    <row r="2001" ht="15.75" customHeight="1">
      <c r="A2001" s="408" t="s">
        <v>334</v>
      </c>
      <c r="B2001" s="408" t="s">
        <v>335</v>
      </c>
      <c r="C2001" s="632">
        <v>44677.0</v>
      </c>
      <c r="E2001" s="408">
        <v>56.0</v>
      </c>
      <c r="H2001" s="631">
        <f t="shared" si="62"/>
        <v>13.33333333</v>
      </c>
      <c r="I2001" s="631"/>
      <c r="J2001" s="631"/>
    </row>
    <row r="2002" ht="15.75" customHeight="1">
      <c r="A2002" s="408" t="s">
        <v>334</v>
      </c>
      <c r="B2002" s="408" t="s">
        <v>335</v>
      </c>
      <c r="C2002" s="632">
        <v>44678.0</v>
      </c>
      <c r="E2002" s="408">
        <v>60.0</v>
      </c>
      <c r="H2002" s="631">
        <f t="shared" si="62"/>
        <v>15.55555556</v>
      </c>
      <c r="I2002" s="631"/>
      <c r="J2002" s="631"/>
    </row>
    <row r="2003" ht="15.75" customHeight="1">
      <c r="A2003" s="408" t="s">
        <v>334</v>
      </c>
      <c r="B2003" s="408" t="s">
        <v>335</v>
      </c>
      <c r="C2003" s="632">
        <v>44679.0</v>
      </c>
      <c r="E2003" s="408">
        <v>57.0</v>
      </c>
      <c r="F2003" s="408">
        <v>75.0</v>
      </c>
      <c r="H2003" s="631">
        <f t="shared" si="62"/>
        <v>13.88888889</v>
      </c>
      <c r="I2003" s="631">
        <f t="shared" ref="I2003:I2004" si="606">(F2003-32)*5/9</f>
        <v>23.88888889</v>
      </c>
      <c r="J2003" s="631"/>
    </row>
    <row r="2004" ht="15.75" customHeight="1">
      <c r="A2004" s="408" t="s">
        <v>334</v>
      </c>
      <c r="B2004" s="408" t="s">
        <v>335</v>
      </c>
      <c r="C2004" s="632">
        <v>44680.0</v>
      </c>
      <c r="E2004" s="408">
        <v>55.0</v>
      </c>
      <c r="F2004" s="408">
        <v>70.0</v>
      </c>
      <c r="G2004" s="408">
        <v>37.0</v>
      </c>
      <c r="H2004" s="631">
        <f t="shared" si="62"/>
        <v>12.77777778</v>
      </c>
      <c r="I2004" s="631">
        <f t="shared" si="606"/>
        <v>21.11111111</v>
      </c>
      <c r="J2004" s="631">
        <f t="shared" ref="J2004:J2005" si="607">(G2004-32)*5/9</f>
        <v>2.777777778</v>
      </c>
    </row>
    <row r="2005" ht="15.75" customHeight="1">
      <c r="A2005" s="408" t="s">
        <v>334</v>
      </c>
      <c r="B2005" s="408" t="s">
        <v>335</v>
      </c>
      <c r="C2005" s="632">
        <v>44681.0</v>
      </c>
      <c r="E2005" s="408">
        <v>56.0</v>
      </c>
      <c r="G2005" s="408">
        <v>41.0</v>
      </c>
      <c r="H2005" s="631">
        <f t="shared" si="62"/>
        <v>13.33333333</v>
      </c>
      <c r="I2005" s="631"/>
      <c r="J2005" s="631">
        <f t="shared" si="607"/>
        <v>5</v>
      </c>
    </row>
    <row r="2006" ht="15.75" customHeight="1">
      <c r="A2006" s="408" t="s">
        <v>334</v>
      </c>
      <c r="B2006" s="408" t="s">
        <v>335</v>
      </c>
      <c r="C2006" s="632">
        <v>44682.0</v>
      </c>
      <c r="D2006" s="408">
        <v>0.16</v>
      </c>
      <c r="E2006" s="408">
        <v>56.0</v>
      </c>
      <c r="F2006" s="408">
        <v>72.0</v>
      </c>
      <c r="G2006" s="408">
        <v>42.0</v>
      </c>
      <c r="H2006" s="631">
        <f t="shared" si="62"/>
        <v>13.33333333</v>
      </c>
      <c r="I2006" s="631">
        <f t="shared" ref="I2006:J2006" si="608">(F2006-32)*5/9</f>
        <v>22.22222222</v>
      </c>
      <c r="J2006" s="631">
        <f t="shared" si="608"/>
        <v>5.555555556</v>
      </c>
    </row>
    <row r="2007" ht="15.75" customHeight="1">
      <c r="A2007" s="408" t="s">
        <v>334</v>
      </c>
      <c r="B2007" s="408" t="s">
        <v>335</v>
      </c>
      <c r="C2007" s="632">
        <v>44683.0</v>
      </c>
      <c r="D2007" s="408">
        <v>0.0</v>
      </c>
      <c r="E2007" s="408">
        <v>56.0</v>
      </c>
      <c r="G2007" s="408">
        <v>38.0</v>
      </c>
      <c r="H2007" s="631">
        <f t="shared" si="62"/>
        <v>13.33333333</v>
      </c>
      <c r="I2007" s="631"/>
      <c r="J2007" s="631">
        <f>(G2007-32)*5/9</f>
        <v>3.333333333</v>
      </c>
    </row>
    <row r="2008" ht="15.75" customHeight="1">
      <c r="A2008" s="408" t="s">
        <v>334</v>
      </c>
      <c r="B2008" s="408" t="s">
        <v>335</v>
      </c>
      <c r="C2008" s="632">
        <v>44684.0</v>
      </c>
      <c r="E2008" s="408">
        <v>56.0</v>
      </c>
      <c r="F2008" s="408">
        <v>74.0</v>
      </c>
      <c r="G2008" s="408">
        <v>38.0</v>
      </c>
      <c r="H2008" s="631">
        <f t="shared" si="62"/>
        <v>13.33333333</v>
      </c>
      <c r="I2008" s="631">
        <f t="shared" ref="I2008:J2008" si="609">(F2008-32)*5/9</f>
        <v>23.33333333</v>
      </c>
      <c r="J2008" s="631">
        <f t="shared" si="609"/>
        <v>3.333333333</v>
      </c>
    </row>
    <row r="2009" ht="15.75" customHeight="1">
      <c r="A2009" s="408" t="s">
        <v>334</v>
      </c>
      <c r="B2009" s="408" t="s">
        <v>335</v>
      </c>
      <c r="C2009" s="632">
        <v>44685.0</v>
      </c>
      <c r="D2009" s="408">
        <v>0.03</v>
      </c>
      <c r="E2009" s="408">
        <v>57.0</v>
      </c>
      <c r="H2009" s="631">
        <f t="shared" si="62"/>
        <v>13.88888889</v>
      </c>
      <c r="I2009" s="631"/>
      <c r="J2009" s="631"/>
    </row>
    <row r="2010" ht="15.75" customHeight="1">
      <c r="A2010" s="408" t="s">
        <v>334</v>
      </c>
      <c r="B2010" s="408" t="s">
        <v>335</v>
      </c>
      <c r="C2010" s="632">
        <v>44686.0</v>
      </c>
      <c r="D2010" s="408">
        <v>0.0</v>
      </c>
      <c r="E2010" s="408">
        <v>57.0</v>
      </c>
      <c r="F2010" s="408">
        <v>71.0</v>
      </c>
      <c r="G2010" s="408">
        <v>40.0</v>
      </c>
      <c r="H2010" s="631">
        <f t="shared" si="62"/>
        <v>13.88888889</v>
      </c>
      <c r="I2010" s="631">
        <f t="shared" ref="I2010:J2010" si="610">(F2010-32)*5/9</f>
        <v>21.66666667</v>
      </c>
      <c r="J2010" s="631">
        <f t="shared" si="610"/>
        <v>4.444444444</v>
      </c>
    </row>
    <row r="2011" ht="15.75" customHeight="1">
      <c r="A2011" s="408" t="s">
        <v>334</v>
      </c>
      <c r="B2011" s="408" t="s">
        <v>335</v>
      </c>
      <c r="C2011" s="632">
        <v>44687.0</v>
      </c>
      <c r="E2011" s="408">
        <v>56.0</v>
      </c>
      <c r="F2011" s="408">
        <v>72.0</v>
      </c>
      <c r="G2011" s="408">
        <v>39.0</v>
      </c>
      <c r="H2011" s="631">
        <f t="shared" si="62"/>
        <v>13.33333333</v>
      </c>
      <c r="I2011" s="631">
        <f t="shared" ref="I2011:J2011" si="611">(F2011-32)*5/9</f>
        <v>22.22222222</v>
      </c>
      <c r="J2011" s="631">
        <f t="shared" si="611"/>
        <v>3.888888889</v>
      </c>
    </row>
    <row r="2012" ht="15.75" customHeight="1">
      <c r="A2012" s="408" t="s">
        <v>334</v>
      </c>
      <c r="B2012" s="408" t="s">
        <v>335</v>
      </c>
      <c r="C2012" s="632">
        <v>44688.0</v>
      </c>
      <c r="E2012" s="408">
        <v>56.0</v>
      </c>
      <c r="F2012" s="408">
        <v>72.0</v>
      </c>
      <c r="G2012" s="408">
        <v>41.0</v>
      </c>
      <c r="H2012" s="631">
        <f t="shared" si="62"/>
        <v>13.33333333</v>
      </c>
      <c r="I2012" s="631">
        <f t="shared" ref="I2012:J2012" si="612">(F2012-32)*5/9</f>
        <v>22.22222222</v>
      </c>
      <c r="J2012" s="631">
        <f t="shared" si="612"/>
        <v>5</v>
      </c>
    </row>
    <row r="2013" ht="15.75" customHeight="1">
      <c r="A2013" s="408" t="s">
        <v>334</v>
      </c>
      <c r="B2013" s="408" t="s">
        <v>335</v>
      </c>
      <c r="C2013" s="632">
        <v>44689.0</v>
      </c>
      <c r="E2013" s="408">
        <v>57.0</v>
      </c>
      <c r="F2013" s="408">
        <v>69.0</v>
      </c>
      <c r="G2013" s="408">
        <v>42.0</v>
      </c>
      <c r="H2013" s="631">
        <f t="shared" si="62"/>
        <v>13.88888889</v>
      </c>
      <c r="I2013" s="631">
        <f t="shared" ref="I2013:J2013" si="613">(F2013-32)*5/9</f>
        <v>20.55555556</v>
      </c>
      <c r="J2013" s="631">
        <f t="shared" si="613"/>
        <v>5.555555556</v>
      </c>
    </row>
    <row r="2014" ht="15.75" customHeight="1">
      <c r="A2014" s="408" t="s">
        <v>334</v>
      </c>
      <c r="B2014" s="408" t="s">
        <v>335</v>
      </c>
      <c r="C2014" s="632">
        <v>44690.0</v>
      </c>
      <c r="E2014" s="408">
        <v>56.0</v>
      </c>
      <c r="F2014" s="408">
        <v>70.0</v>
      </c>
      <c r="G2014" s="408">
        <v>40.0</v>
      </c>
      <c r="H2014" s="631">
        <f t="shared" si="62"/>
        <v>13.33333333</v>
      </c>
      <c r="I2014" s="631">
        <f t="shared" ref="I2014:J2014" si="614">(F2014-32)*5/9</f>
        <v>21.11111111</v>
      </c>
      <c r="J2014" s="631">
        <f t="shared" si="614"/>
        <v>4.444444444</v>
      </c>
    </row>
    <row r="2015" ht="15.75" customHeight="1">
      <c r="A2015" s="408" t="s">
        <v>334</v>
      </c>
      <c r="B2015" s="408" t="s">
        <v>335</v>
      </c>
      <c r="C2015" s="632">
        <v>44691.0</v>
      </c>
      <c r="E2015" s="408">
        <v>53.0</v>
      </c>
      <c r="G2015" s="408">
        <v>38.0</v>
      </c>
      <c r="H2015" s="631">
        <f t="shared" si="62"/>
        <v>11.66666667</v>
      </c>
      <c r="I2015" s="631"/>
      <c r="J2015" s="631">
        <f t="shared" ref="J2015:J2016" si="615">(G2015-32)*5/9</f>
        <v>3.333333333</v>
      </c>
    </row>
    <row r="2016" ht="15.75" customHeight="1">
      <c r="A2016" s="408" t="s">
        <v>334</v>
      </c>
      <c r="B2016" s="408" t="s">
        <v>335</v>
      </c>
      <c r="C2016" s="632">
        <v>44692.0</v>
      </c>
      <c r="E2016" s="408">
        <v>53.0</v>
      </c>
      <c r="G2016" s="408">
        <v>35.0</v>
      </c>
      <c r="H2016" s="631">
        <f t="shared" si="62"/>
        <v>11.66666667</v>
      </c>
      <c r="I2016" s="631"/>
      <c r="J2016" s="631">
        <f t="shared" si="615"/>
        <v>1.666666667</v>
      </c>
    </row>
    <row r="2017" ht="15.75" customHeight="1">
      <c r="A2017" s="408" t="s">
        <v>334</v>
      </c>
      <c r="B2017" s="408" t="s">
        <v>335</v>
      </c>
      <c r="C2017" s="632">
        <v>44693.0</v>
      </c>
      <c r="E2017" s="408">
        <v>53.0</v>
      </c>
      <c r="F2017" s="408">
        <v>70.0</v>
      </c>
      <c r="G2017" s="408">
        <v>39.0</v>
      </c>
      <c r="H2017" s="631">
        <f t="shared" si="62"/>
        <v>11.66666667</v>
      </c>
      <c r="I2017" s="631">
        <f t="shared" ref="I2017:J2017" si="616">(F2017-32)*5/9</f>
        <v>21.11111111</v>
      </c>
      <c r="J2017" s="631">
        <f t="shared" si="616"/>
        <v>3.888888889</v>
      </c>
    </row>
    <row r="2018" ht="15.75" customHeight="1">
      <c r="A2018" s="408" t="s">
        <v>334</v>
      </c>
      <c r="B2018" s="408" t="s">
        <v>335</v>
      </c>
      <c r="C2018" s="632">
        <v>44694.0</v>
      </c>
      <c r="E2018" s="408">
        <v>56.0</v>
      </c>
      <c r="G2018" s="408">
        <v>38.0</v>
      </c>
      <c r="H2018" s="631">
        <f t="shared" si="62"/>
        <v>13.33333333</v>
      </c>
      <c r="I2018" s="631"/>
      <c r="J2018" s="631">
        <f t="shared" ref="J2018:J2019" si="617">(G2018-32)*5/9</f>
        <v>3.333333333</v>
      </c>
    </row>
    <row r="2019" ht="15.75" customHeight="1">
      <c r="A2019" s="408" t="s">
        <v>334</v>
      </c>
      <c r="B2019" s="408" t="s">
        <v>335</v>
      </c>
      <c r="C2019" s="632">
        <v>44695.0</v>
      </c>
      <c r="E2019" s="408">
        <v>55.0</v>
      </c>
      <c r="G2019" s="408">
        <v>36.0</v>
      </c>
      <c r="H2019" s="631">
        <f t="shared" si="62"/>
        <v>12.77777778</v>
      </c>
      <c r="I2019" s="631"/>
      <c r="J2019" s="631">
        <f t="shared" si="617"/>
        <v>2.222222222</v>
      </c>
    </row>
    <row r="2020" ht="15.75" customHeight="1">
      <c r="A2020" s="408" t="s">
        <v>334</v>
      </c>
      <c r="B2020" s="408" t="s">
        <v>335</v>
      </c>
      <c r="C2020" s="632">
        <v>44696.0</v>
      </c>
      <c r="E2020" s="408">
        <v>56.0</v>
      </c>
      <c r="F2020" s="408">
        <v>71.0</v>
      </c>
      <c r="H2020" s="631">
        <f t="shared" si="62"/>
        <v>13.33333333</v>
      </c>
      <c r="I2020" s="631">
        <f>(F2020-32)*5/9</f>
        <v>21.66666667</v>
      </c>
      <c r="J2020" s="631"/>
    </row>
    <row r="2021" ht="15.75" customHeight="1">
      <c r="A2021" s="408" t="s">
        <v>334</v>
      </c>
      <c r="B2021" s="408" t="s">
        <v>335</v>
      </c>
      <c r="C2021" s="632">
        <v>44697.0</v>
      </c>
      <c r="E2021" s="408">
        <v>57.0</v>
      </c>
      <c r="G2021" s="408">
        <v>41.0</v>
      </c>
      <c r="H2021" s="631">
        <f t="shared" si="62"/>
        <v>13.88888889</v>
      </c>
      <c r="I2021" s="631"/>
      <c r="J2021" s="631">
        <f t="shared" ref="J2021:J2023" si="618">(G2021-32)*5/9</f>
        <v>5</v>
      </c>
    </row>
    <row r="2022" ht="15.75" customHeight="1">
      <c r="A2022" s="408" t="s">
        <v>334</v>
      </c>
      <c r="B2022" s="408" t="s">
        <v>335</v>
      </c>
      <c r="C2022" s="632">
        <v>44698.0</v>
      </c>
      <c r="E2022" s="408">
        <v>60.0</v>
      </c>
      <c r="G2022" s="408">
        <v>44.0</v>
      </c>
      <c r="H2022" s="631">
        <f t="shared" si="62"/>
        <v>15.55555556</v>
      </c>
      <c r="I2022" s="631"/>
      <c r="J2022" s="631">
        <f t="shared" si="618"/>
        <v>6.666666667</v>
      </c>
    </row>
    <row r="2023" ht="15.75" customHeight="1">
      <c r="A2023" s="408" t="s">
        <v>334</v>
      </c>
      <c r="B2023" s="408" t="s">
        <v>335</v>
      </c>
      <c r="C2023" s="632">
        <v>44699.0</v>
      </c>
      <c r="E2023" s="408">
        <v>59.0</v>
      </c>
      <c r="G2023" s="408">
        <v>37.0</v>
      </c>
      <c r="H2023" s="631">
        <f t="shared" si="62"/>
        <v>15</v>
      </c>
      <c r="I2023" s="631"/>
      <c r="J2023" s="631">
        <f t="shared" si="618"/>
        <v>2.777777778</v>
      </c>
    </row>
    <row r="2024" ht="15.75" customHeight="1">
      <c r="A2024" s="408" t="s">
        <v>334</v>
      </c>
      <c r="B2024" s="408" t="s">
        <v>335</v>
      </c>
      <c r="C2024" s="632">
        <v>44700.0</v>
      </c>
      <c r="E2024" s="408">
        <v>57.0</v>
      </c>
      <c r="F2024" s="408">
        <v>73.0</v>
      </c>
      <c r="H2024" s="631">
        <f t="shared" si="62"/>
        <v>13.88888889</v>
      </c>
      <c r="I2024" s="631">
        <f t="shared" ref="I2024:I2025" si="619">(F2024-32)*5/9</f>
        <v>22.77777778</v>
      </c>
      <c r="J2024" s="631"/>
    </row>
    <row r="2025" ht="15.75" customHeight="1">
      <c r="A2025" s="408" t="s">
        <v>334</v>
      </c>
      <c r="B2025" s="408" t="s">
        <v>335</v>
      </c>
      <c r="C2025" s="632">
        <v>44701.0</v>
      </c>
      <c r="E2025" s="408">
        <v>56.0</v>
      </c>
      <c r="F2025" s="408">
        <v>72.0</v>
      </c>
      <c r="G2025" s="408">
        <v>33.0</v>
      </c>
      <c r="H2025" s="631">
        <f t="shared" si="62"/>
        <v>13.33333333</v>
      </c>
      <c r="I2025" s="631">
        <f t="shared" si="619"/>
        <v>22.22222222</v>
      </c>
      <c r="J2025" s="631">
        <f t="shared" ref="J2025:J2026" si="620">(G2025-32)*5/9</f>
        <v>0.5555555556</v>
      </c>
    </row>
    <row r="2026" ht="15.75" customHeight="1">
      <c r="A2026" s="408" t="s">
        <v>334</v>
      </c>
      <c r="B2026" s="408" t="s">
        <v>335</v>
      </c>
      <c r="C2026" s="632">
        <v>44702.0</v>
      </c>
      <c r="E2026" s="408">
        <v>55.0</v>
      </c>
      <c r="G2026" s="408">
        <v>33.0</v>
      </c>
      <c r="H2026" s="631">
        <f t="shared" si="62"/>
        <v>12.77777778</v>
      </c>
      <c r="I2026" s="631"/>
      <c r="J2026" s="631">
        <f t="shared" si="620"/>
        <v>0.5555555556</v>
      </c>
    </row>
    <row r="2027" ht="15.75" customHeight="1">
      <c r="A2027" s="408" t="s">
        <v>334</v>
      </c>
      <c r="B2027" s="408" t="s">
        <v>335</v>
      </c>
      <c r="C2027" s="632">
        <v>44703.0</v>
      </c>
      <c r="E2027" s="408">
        <v>54.0</v>
      </c>
      <c r="F2027" s="408">
        <v>72.0</v>
      </c>
      <c r="G2027" s="408">
        <v>35.0</v>
      </c>
      <c r="H2027" s="631">
        <f t="shared" si="62"/>
        <v>12.22222222</v>
      </c>
      <c r="I2027" s="631">
        <f t="shared" ref="I2027:J2027" si="621">(F2027-32)*5/9</f>
        <v>22.22222222</v>
      </c>
      <c r="J2027" s="631">
        <f t="shared" si="621"/>
        <v>1.666666667</v>
      </c>
    </row>
    <row r="2028" ht="15.75" customHeight="1">
      <c r="A2028" s="408" t="s">
        <v>334</v>
      </c>
      <c r="B2028" s="408" t="s">
        <v>335</v>
      </c>
      <c r="C2028" s="632">
        <v>44704.0</v>
      </c>
      <c r="E2028" s="408">
        <v>53.0</v>
      </c>
      <c r="F2028" s="408">
        <v>70.0</v>
      </c>
      <c r="G2028" s="408">
        <v>33.0</v>
      </c>
      <c r="H2028" s="631">
        <f t="shared" si="62"/>
        <v>11.66666667</v>
      </c>
      <c r="I2028" s="631">
        <f t="shared" ref="I2028:J2028" si="622">(F2028-32)*5/9</f>
        <v>21.11111111</v>
      </c>
      <c r="J2028" s="631">
        <f t="shared" si="622"/>
        <v>0.5555555556</v>
      </c>
    </row>
    <row r="2029" ht="15.75" customHeight="1">
      <c r="A2029" s="408" t="s">
        <v>334</v>
      </c>
      <c r="B2029" s="408" t="s">
        <v>335</v>
      </c>
      <c r="C2029" s="632">
        <v>44705.0</v>
      </c>
      <c r="E2029" s="408">
        <v>54.0</v>
      </c>
      <c r="H2029" s="631">
        <f t="shared" si="62"/>
        <v>12.22222222</v>
      </c>
      <c r="I2029" s="631"/>
      <c r="J2029" s="631"/>
    </row>
    <row r="2030" ht="15.75" customHeight="1">
      <c r="A2030" s="408" t="s">
        <v>334</v>
      </c>
      <c r="B2030" s="408" t="s">
        <v>335</v>
      </c>
      <c r="C2030" s="632">
        <v>44706.0</v>
      </c>
      <c r="E2030" s="408">
        <v>52.0</v>
      </c>
      <c r="F2030" s="408">
        <v>70.0</v>
      </c>
      <c r="G2030" s="408">
        <v>36.0</v>
      </c>
      <c r="H2030" s="631">
        <f t="shared" si="62"/>
        <v>11.11111111</v>
      </c>
      <c r="I2030" s="631">
        <f t="shared" ref="I2030:J2030" si="623">(F2030-32)*5/9</f>
        <v>21.11111111</v>
      </c>
      <c r="J2030" s="631">
        <f t="shared" si="623"/>
        <v>2.222222222</v>
      </c>
    </row>
    <row r="2031" ht="15.75" customHeight="1">
      <c r="A2031" s="408" t="s">
        <v>334</v>
      </c>
      <c r="B2031" s="408" t="s">
        <v>335</v>
      </c>
      <c r="C2031" s="632">
        <v>44707.0</v>
      </c>
      <c r="E2031" s="408">
        <v>53.0</v>
      </c>
      <c r="G2031" s="408">
        <v>37.0</v>
      </c>
      <c r="H2031" s="631">
        <f t="shared" si="62"/>
        <v>11.66666667</v>
      </c>
      <c r="I2031" s="631"/>
      <c r="J2031" s="631">
        <f>(G2031-32)*5/9</f>
        <v>2.777777778</v>
      </c>
    </row>
    <row r="2032" ht="15.75" customHeight="1">
      <c r="A2032" s="408" t="s">
        <v>334</v>
      </c>
      <c r="B2032" s="408" t="s">
        <v>335</v>
      </c>
      <c r="C2032" s="632">
        <v>44708.0</v>
      </c>
      <c r="E2032" s="408">
        <v>51.0</v>
      </c>
      <c r="F2032" s="408">
        <v>69.0</v>
      </c>
      <c r="H2032" s="631">
        <f t="shared" si="62"/>
        <v>10.55555556</v>
      </c>
      <c r="I2032" s="631">
        <f>(F2032-32)*5/9</f>
        <v>20.55555556</v>
      </c>
      <c r="J2032" s="631"/>
    </row>
    <row r="2033" ht="15.75" customHeight="1">
      <c r="A2033" s="408" t="s">
        <v>334</v>
      </c>
      <c r="B2033" s="408" t="s">
        <v>335</v>
      </c>
      <c r="C2033" s="632">
        <v>44709.0</v>
      </c>
      <c r="E2033" s="408">
        <v>52.0</v>
      </c>
      <c r="H2033" s="631">
        <f t="shared" si="62"/>
        <v>11.11111111</v>
      </c>
      <c r="I2033" s="631"/>
      <c r="J2033" s="631"/>
    </row>
    <row r="2034" ht="15.75" customHeight="1">
      <c r="A2034" s="408" t="s">
        <v>334</v>
      </c>
      <c r="B2034" s="408" t="s">
        <v>335</v>
      </c>
      <c r="C2034" s="632">
        <v>44710.0</v>
      </c>
      <c r="E2034" s="408">
        <v>54.0</v>
      </c>
      <c r="H2034" s="631">
        <f t="shared" si="62"/>
        <v>12.22222222</v>
      </c>
      <c r="I2034" s="631"/>
      <c r="J2034" s="631"/>
    </row>
    <row r="2035" ht="15.75" customHeight="1">
      <c r="A2035" s="408" t="s">
        <v>334</v>
      </c>
      <c r="B2035" s="408" t="s">
        <v>335</v>
      </c>
      <c r="C2035" s="632">
        <v>44711.0</v>
      </c>
      <c r="E2035" s="408">
        <v>55.0</v>
      </c>
      <c r="H2035" s="631">
        <f t="shared" si="62"/>
        <v>12.77777778</v>
      </c>
      <c r="I2035" s="631"/>
      <c r="J2035" s="631"/>
    </row>
    <row r="2036" ht="15.75" customHeight="1">
      <c r="A2036" s="408" t="s">
        <v>334</v>
      </c>
      <c r="B2036" s="408" t="s">
        <v>335</v>
      </c>
      <c r="C2036" s="632">
        <v>44712.0</v>
      </c>
      <c r="E2036" s="408">
        <v>51.0</v>
      </c>
      <c r="F2036" s="408">
        <v>71.0</v>
      </c>
      <c r="H2036" s="631">
        <f t="shared" si="62"/>
        <v>10.55555556</v>
      </c>
      <c r="I2036" s="631">
        <f>(F2036-32)*5/9</f>
        <v>21.66666667</v>
      </c>
      <c r="J2036" s="631"/>
    </row>
    <row r="2037" ht="15.75" customHeight="1">
      <c r="A2037" s="408" t="s">
        <v>334</v>
      </c>
      <c r="B2037" s="408" t="s">
        <v>335</v>
      </c>
      <c r="C2037" s="632">
        <v>44713.0</v>
      </c>
      <c r="E2037" s="408">
        <v>52.0</v>
      </c>
      <c r="G2037" s="408">
        <v>40.0</v>
      </c>
      <c r="H2037" s="631">
        <f t="shared" si="62"/>
        <v>11.11111111</v>
      </c>
      <c r="I2037" s="631"/>
      <c r="J2037" s="631">
        <f t="shared" ref="J2037:J2038" si="624">(G2037-32)*5/9</f>
        <v>4.444444444</v>
      </c>
    </row>
    <row r="2038" ht="15.75" customHeight="1">
      <c r="A2038" s="408" t="s">
        <v>334</v>
      </c>
      <c r="B2038" s="408" t="s">
        <v>335</v>
      </c>
      <c r="C2038" s="632">
        <v>44714.0</v>
      </c>
      <c r="E2038" s="408">
        <v>54.0</v>
      </c>
      <c r="G2038" s="408">
        <v>41.0</v>
      </c>
      <c r="H2038" s="631">
        <f t="shared" si="62"/>
        <v>12.22222222</v>
      </c>
      <c r="I2038" s="631"/>
      <c r="J2038" s="631">
        <f t="shared" si="624"/>
        <v>5</v>
      </c>
    </row>
    <row r="2039" ht="15.75" customHeight="1">
      <c r="A2039" s="408" t="s">
        <v>334</v>
      </c>
      <c r="B2039" s="408" t="s">
        <v>335</v>
      </c>
      <c r="C2039" s="632">
        <v>44715.0</v>
      </c>
      <c r="E2039" s="408">
        <v>51.0</v>
      </c>
      <c r="F2039" s="408">
        <v>69.0</v>
      </c>
      <c r="G2039" s="408">
        <v>35.0</v>
      </c>
      <c r="H2039" s="631">
        <f t="shared" si="62"/>
        <v>10.55555556</v>
      </c>
      <c r="I2039" s="631">
        <f t="shared" ref="I2039:J2039" si="625">(F2039-32)*5/9</f>
        <v>20.55555556</v>
      </c>
      <c r="J2039" s="631">
        <f t="shared" si="625"/>
        <v>1.666666667</v>
      </c>
    </row>
    <row r="2040" ht="15.75" customHeight="1">
      <c r="A2040" s="408" t="s">
        <v>334</v>
      </c>
      <c r="B2040" s="408" t="s">
        <v>335</v>
      </c>
      <c r="C2040" s="632">
        <v>44716.0</v>
      </c>
      <c r="E2040" s="408">
        <v>54.0</v>
      </c>
      <c r="G2040" s="408">
        <v>39.0</v>
      </c>
      <c r="H2040" s="631">
        <f t="shared" si="62"/>
        <v>12.22222222</v>
      </c>
      <c r="I2040" s="631"/>
      <c r="J2040" s="631">
        <f t="shared" ref="J2040:J2041" si="626">(G2040-32)*5/9</f>
        <v>3.888888889</v>
      </c>
    </row>
    <row r="2041" ht="15.75" customHeight="1">
      <c r="A2041" s="408" t="s">
        <v>334</v>
      </c>
      <c r="B2041" s="408" t="s">
        <v>335</v>
      </c>
      <c r="C2041" s="632">
        <v>44717.0</v>
      </c>
      <c r="E2041" s="408">
        <v>57.0</v>
      </c>
      <c r="G2041" s="408">
        <v>45.0</v>
      </c>
      <c r="H2041" s="631">
        <f t="shared" si="62"/>
        <v>13.88888889</v>
      </c>
      <c r="I2041" s="631"/>
      <c r="J2041" s="631">
        <f t="shared" si="626"/>
        <v>7.222222222</v>
      </c>
    </row>
    <row r="2042" ht="15.75" customHeight="1">
      <c r="A2042" s="408" t="s">
        <v>334</v>
      </c>
      <c r="B2042" s="408" t="s">
        <v>335</v>
      </c>
      <c r="C2042" s="632">
        <v>44718.0</v>
      </c>
      <c r="E2042" s="408">
        <v>56.0</v>
      </c>
      <c r="F2042" s="408">
        <v>71.0</v>
      </c>
      <c r="H2042" s="631">
        <f t="shared" si="62"/>
        <v>13.33333333</v>
      </c>
      <c r="I2042" s="631">
        <f t="shared" ref="I2042:I2043" si="627">(F2042-32)*5/9</f>
        <v>21.66666667</v>
      </c>
      <c r="J2042" s="631"/>
    </row>
    <row r="2043" ht="15.75" customHeight="1">
      <c r="A2043" s="408" t="s">
        <v>334</v>
      </c>
      <c r="B2043" s="408" t="s">
        <v>335</v>
      </c>
      <c r="C2043" s="632">
        <v>44719.0</v>
      </c>
      <c r="E2043" s="408">
        <v>55.0</v>
      </c>
      <c r="F2043" s="408">
        <v>70.0</v>
      </c>
      <c r="G2043" s="408">
        <v>36.0</v>
      </c>
      <c r="H2043" s="631">
        <f t="shared" si="62"/>
        <v>12.77777778</v>
      </c>
      <c r="I2043" s="631">
        <f t="shared" si="627"/>
        <v>21.11111111</v>
      </c>
      <c r="J2043" s="631">
        <f t="shared" ref="J2043:J2044" si="628">(G2043-32)*5/9</f>
        <v>2.222222222</v>
      </c>
    </row>
    <row r="2044" ht="15.75" customHeight="1">
      <c r="A2044" s="408" t="s">
        <v>334</v>
      </c>
      <c r="B2044" s="408" t="s">
        <v>335</v>
      </c>
      <c r="C2044" s="632">
        <v>44720.0</v>
      </c>
      <c r="E2044" s="408">
        <v>54.0</v>
      </c>
      <c r="G2044" s="408">
        <v>34.0</v>
      </c>
      <c r="H2044" s="631">
        <f t="shared" si="62"/>
        <v>12.22222222</v>
      </c>
      <c r="I2044" s="631"/>
      <c r="J2044" s="631">
        <f t="shared" si="628"/>
        <v>1.111111111</v>
      </c>
    </row>
    <row r="2045" ht="15.75" customHeight="1">
      <c r="A2045" s="408" t="s">
        <v>334</v>
      </c>
      <c r="B2045" s="408" t="s">
        <v>335</v>
      </c>
      <c r="C2045" s="632">
        <v>44721.0</v>
      </c>
      <c r="E2045" s="408">
        <v>53.0</v>
      </c>
      <c r="F2045" s="408">
        <v>70.0</v>
      </c>
      <c r="G2045" s="408">
        <v>31.0</v>
      </c>
      <c r="H2045" s="631">
        <f t="shared" si="62"/>
        <v>11.66666667</v>
      </c>
      <c r="I2045" s="631">
        <f t="shared" ref="I2045:J2045" si="629">(F2045-32)*5/9</f>
        <v>21.11111111</v>
      </c>
      <c r="J2045" s="631">
        <f t="shared" si="629"/>
        <v>-0.5555555556</v>
      </c>
    </row>
    <row r="2046" ht="15.75" customHeight="1">
      <c r="A2046" s="408" t="s">
        <v>334</v>
      </c>
      <c r="B2046" s="408" t="s">
        <v>335</v>
      </c>
      <c r="C2046" s="632">
        <v>44722.0</v>
      </c>
      <c r="E2046" s="408">
        <v>51.0</v>
      </c>
      <c r="F2046" s="408">
        <v>69.0</v>
      </c>
      <c r="G2046" s="408">
        <v>32.0</v>
      </c>
      <c r="H2046" s="631">
        <f t="shared" si="62"/>
        <v>10.55555556</v>
      </c>
      <c r="I2046" s="631">
        <f t="shared" ref="I2046:J2046" si="630">(F2046-32)*5/9</f>
        <v>20.55555556</v>
      </c>
      <c r="J2046" s="631">
        <f t="shared" si="630"/>
        <v>0</v>
      </c>
    </row>
    <row r="2047" ht="15.75" customHeight="1">
      <c r="A2047" s="408" t="s">
        <v>334</v>
      </c>
      <c r="B2047" s="408" t="s">
        <v>335</v>
      </c>
      <c r="C2047" s="632">
        <v>44723.0</v>
      </c>
      <c r="E2047" s="408">
        <v>53.0</v>
      </c>
      <c r="F2047" s="408">
        <v>68.0</v>
      </c>
      <c r="G2047" s="408">
        <v>37.0</v>
      </c>
      <c r="H2047" s="631">
        <f t="shared" si="62"/>
        <v>11.66666667</v>
      </c>
      <c r="I2047" s="631">
        <f t="shared" ref="I2047:J2047" si="631">(F2047-32)*5/9</f>
        <v>20</v>
      </c>
      <c r="J2047" s="631">
        <f t="shared" si="631"/>
        <v>2.777777778</v>
      </c>
    </row>
    <row r="2048" ht="15.75" customHeight="1">
      <c r="A2048" s="408" t="s">
        <v>334</v>
      </c>
      <c r="B2048" s="408" t="s">
        <v>335</v>
      </c>
      <c r="C2048" s="632">
        <v>44724.0</v>
      </c>
      <c r="E2048" s="408">
        <v>52.0</v>
      </c>
      <c r="G2048" s="408">
        <v>31.0</v>
      </c>
      <c r="H2048" s="631">
        <f t="shared" si="62"/>
        <v>11.11111111</v>
      </c>
      <c r="I2048" s="631"/>
      <c r="J2048" s="631">
        <f>(G2048-32)*5/9</f>
        <v>-0.5555555556</v>
      </c>
    </row>
    <row r="2049" ht="15.75" customHeight="1">
      <c r="A2049" s="408" t="s">
        <v>334</v>
      </c>
      <c r="B2049" s="408" t="s">
        <v>335</v>
      </c>
      <c r="C2049" s="632">
        <v>44725.0</v>
      </c>
      <c r="E2049" s="408">
        <v>52.0</v>
      </c>
      <c r="F2049" s="408">
        <v>69.0</v>
      </c>
      <c r="G2049" s="408">
        <v>31.0</v>
      </c>
      <c r="H2049" s="631">
        <f t="shared" si="62"/>
        <v>11.11111111</v>
      </c>
      <c r="I2049" s="631">
        <f t="shared" ref="I2049:J2049" si="632">(F2049-32)*5/9</f>
        <v>20.55555556</v>
      </c>
      <c r="J2049" s="631">
        <f t="shared" si="632"/>
        <v>-0.5555555556</v>
      </c>
    </row>
    <row r="2050" ht="15.75" customHeight="1">
      <c r="A2050" s="408" t="s">
        <v>334</v>
      </c>
      <c r="B2050" s="408" t="s">
        <v>335</v>
      </c>
      <c r="C2050" s="632">
        <v>44726.0</v>
      </c>
      <c r="E2050" s="408">
        <v>52.0</v>
      </c>
      <c r="F2050" s="408">
        <v>69.0</v>
      </c>
      <c r="G2050" s="408">
        <v>29.0</v>
      </c>
      <c r="H2050" s="631">
        <f t="shared" si="62"/>
        <v>11.11111111</v>
      </c>
      <c r="I2050" s="631">
        <f t="shared" ref="I2050:J2050" si="633">(F2050-32)*5/9</f>
        <v>20.55555556</v>
      </c>
      <c r="J2050" s="631">
        <f t="shared" si="633"/>
        <v>-1.666666667</v>
      </c>
    </row>
    <row r="2051" ht="15.75" customHeight="1">
      <c r="A2051" s="408" t="s">
        <v>334</v>
      </c>
      <c r="B2051" s="408" t="s">
        <v>335</v>
      </c>
      <c r="C2051" s="632">
        <v>44727.0</v>
      </c>
      <c r="E2051" s="408">
        <v>51.0</v>
      </c>
      <c r="G2051" s="408">
        <v>31.0</v>
      </c>
      <c r="H2051" s="631">
        <f t="shared" si="62"/>
        <v>10.55555556</v>
      </c>
      <c r="I2051" s="631"/>
      <c r="J2051" s="631">
        <f t="shared" ref="J2051:J2053" si="634">(G2051-32)*5/9</f>
        <v>-0.5555555556</v>
      </c>
    </row>
    <row r="2052" ht="15.75" customHeight="1">
      <c r="A2052" s="408" t="s">
        <v>334</v>
      </c>
      <c r="B2052" s="408" t="s">
        <v>335</v>
      </c>
      <c r="C2052" s="632">
        <v>44728.0</v>
      </c>
      <c r="E2052" s="408">
        <v>51.0</v>
      </c>
      <c r="G2052" s="408">
        <v>29.0</v>
      </c>
      <c r="H2052" s="631">
        <f t="shared" si="62"/>
        <v>10.55555556</v>
      </c>
      <c r="I2052" s="631"/>
      <c r="J2052" s="631">
        <f t="shared" si="634"/>
        <v>-1.666666667</v>
      </c>
    </row>
    <row r="2053" ht="15.75" customHeight="1">
      <c r="A2053" s="408" t="s">
        <v>334</v>
      </c>
      <c r="B2053" s="408" t="s">
        <v>335</v>
      </c>
      <c r="C2053" s="632">
        <v>44729.0</v>
      </c>
      <c r="E2053" s="408">
        <v>53.0</v>
      </c>
      <c r="G2053" s="408">
        <v>29.0</v>
      </c>
      <c r="H2053" s="631">
        <f t="shared" si="62"/>
        <v>11.66666667</v>
      </c>
      <c r="I2053" s="631"/>
      <c r="J2053" s="631">
        <f t="shared" si="634"/>
        <v>-1.666666667</v>
      </c>
    </row>
    <row r="2054" ht="15.75" customHeight="1">
      <c r="A2054" s="408" t="s">
        <v>334</v>
      </c>
      <c r="B2054" s="408" t="s">
        <v>335</v>
      </c>
      <c r="C2054" s="632">
        <v>44730.0</v>
      </c>
      <c r="E2054" s="408">
        <v>52.0</v>
      </c>
      <c r="H2054" s="631">
        <f t="shared" si="62"/>
        <v>11.11111111</v>
      </c>
      <c r="I2054" s="631"/>
      <c r="J2054" s="631"/>
    </row>
    <row r="2055" ht="15.75" customHeight="1">
      <c r="A2055" s="408" t="s">
        <v>334</v>
      </c>
      <c r="B2055" s="408" t="s">
        <v>335</v>
      </c>
      <c r="C2055" s="632">
        <v>44731.0</v>
      </c>
      <c r="E2055" s="408">
        <v>53.0</v>
      </c>
      <c r="F2055" s="408">
        <v>68.0</v>
      </c>
      <c r="H2055" s="631">
        <f t="shared" si="62"/>
        <v>11.66666667</v>
      </c>
      <c r="I2055" s="631">
        <f t="shared" ref="I2055:I2058" si="635">(F2055-32)*5/9</f>
        <v>20</v>
      </c>
      <c r="J2055" s="631"/>
    </row>
    <row r="2056" ht="15.75" customHeight="1">
      <c r="A2056" s="408" t="s">
        <v>334</v>
      </c>
      <c r="B2056" s="408" t="s">
        <v>335</v>
      </c>
      <c r="C2056" s="632">
        <v>44732.0</v>
      </c>
      <c r="E2056" s="408">
        <v>51.0</v>
      </c>
      <c r="F2056" s="408">
        <v>68.0</v>
      </c>
      <c r="G2056" s="408">
        <v>33.0</v>
      </c>
      <c r="H2056" s="631">
        <f t="shared" si="62"/>
        <v>10.55555556</v>
      </c>
      <c r="I2056" s="631">
        <f t="shared" si="635"/>
        <v>20</v>
      </c>
      <c r="J2056" s="631">
        <f t="shared" ref="J2056:J2060" si="636">(G2056-32)*5/9</f>
        <v>0.5555555556</v>
      </c>
    </row>
    <row r="2057" ht="15.75" customHeight="1">
      <c r="A2057" s="408" t="s">
        <v>334</v>
      </c>
      <c r="B2057" s="408" t="s">
        <v>335</v>
      </c>
      <c r="C2057" s="632">
        <v>44733.0</v>
      </c>
      <c r="E2057" s="408">
        <v>53.0</v>
      </c>
      <c r="F2057" s="408">
        <v>69.0</v>
      </c>
      <c r="G2057" s="408">
        <v>35.0</v>
      </c>
      <c r="H2057" s="631">
        <f t="shared" si="62"/>
        <v>11.66666667</v>
      </c>
      <c r="I2057" s="631">
        <f t="shared" si="635"/>
        <v>20.55555556</v>
      </c>
      <c r="J2057" s="631">
        <f t="shared" si="636"/>
        <v>1.666666667</v>
      </c>
    </row>
    <row r="2058" ht="15.75" customHeight="1">
      <c r="A2058" s="408" t="s">
        <v>334</v>
      </c>
      <c r="B2058" s="408" t="s">
        <v>335</v>
      </c>
      <c r="C2058" s="632">
        <v>44734.0</v>
      </c>
      <c r="E2058" s="408">
        <v>51.0</v>
      </c>
      <c r="F2058" s="408">
        <v>69.0</v>
      </c>
      <c r="G2058" s="408">
        <v>32.0</v>
      </c>
      <c r="H2058" s="631">
        <f t="shared" si="62"/>
        <v>10.55555556</v>
      </c>
      <c r="I2058" s="631">
        <f t="shared" si="635"/>
        <v>20.55555556</v>
      </c>
      <c r="J2058" s="631">
        <f t="shared" si="636"/>
        <v>0</v>
      </c>
    </row>
    <row r="2059" ht="15.75" customHeight="1">
      <c r="A2059" s="408" t="s">
        <v>334</v>
      </c>
      <c r="B2059" s="408" t="s">
        <v>335</v>
      </c>
      <c r="C2059" s="632">
        <v>44735.0</v>
      </c>
      <c r="E2059" s="408">
        <v>50.0</v>
      </c>
      <c r="G2059" s="408">
        <v>33.0</v>
      </c>
      <c r="H2059" s="631">
        <f t="shared" si="62"/>
        <v>10</v>
      </c>
      <c r="I2059" s="631"/>
      <c r="J2059" s="631">
        <f t="shared" si="636"/>
        <v>0.5555555556</v>
      </c>
    </row>
    <row r="2060" ht="15.75" customHeight="1">
      <c r="A2060" s="408" t="s">
        <v>334</v>
      </c>
      <c r="B2060" s="408" t="s">
        <v>335</v>
      </c>
      <c r="C2060" s="632">
        <v>44736.0</v>
      </c>
      <c r="E2060" s="408">
        <v>51.0</v>
      </c>
      <c r="G2060" s="408">
        <v>32.0</v>
      </c>
      <c r="H2060" s="631">
        <f t="shared" si="62"/>
        <v>10.55555556</v>
      </c>
      <c r="I2060" s="631"/>
      <c r="J2060" s="631">
        <f t="shared" si="636"/>
        <v>0</v>
      </c>
    </row>
    <row r="2061" ht="15.75" customHeight="1">
      <c r="A2061" s="408" t="s">
        <v>334</v>
      </c>
      <c r="B2061" s="408" t="s">
        <v>335</v>
      </c>
      <c r="C2061" s="632">
        <v>44737.0</v>
      </c>
      <c r="E2061" s="408">
        <v>51.0</v>
      </c>
      <c r="F2061" s="408">
        <v>69.0</v>
      </c>
      <c r="G2061" s="408">
        <v>34.0</v>
      </c>
      <c r="H2061" s="631">
        <f t="shared" si="62"/>
        <v>10.55555556</v>
      </c>
      <c r="I2061" s="631">
        <f t="shared" ref="I2061:J2061" si="637">(F2061-32)*5/9</f>
        <v>20.55555556</v>
      </c>
      <c r="J2061" s="631">
        <f t="shared" si="637"/>
        <v>1.111111111</v>
      </c>
    </row>
    <row r="2062" ht="15.75" customHeight="1">
      <c r="A2062" s="408" t="s">
        <v>334</v>
      </c>
      <c r="B2062" s="408" t="s">
        <v>335</v>
      </c>
      <c r="C2062" s="632">
        <v>44738.0</v>
      </c>
      <c r="E2062" s="408">
        <v>50.0</v>
      </c>
      <c r="H2062" s="631">
        <f t="shared" si="62"/>
        <v>10</v>
      </c>
      <c r="I2062" s="631"/>
      <c r="J2062" s="631"/>
    </row>
    <row r="2063" ht="15.75" customHeight="1">
      <c r="A2063" s="408" t="s">
        <v>334</v>
      </c>
      <c r="B2063" s="408" t="s">
        <v>335</v>
      </c>
      <c r="C2063" s="632">
        <v>44739.0</v>
      </c>
      <c r="E2063" s="408">
        <v>52.0</v>
      </c>
      <c r="H2063" s="631">
        <f t="shared" si="62"/>
        <v>11.11111111</v>
      </c>
      <c r="I2063" s="631"/>
      <c r="J2063" s="631"/>
    </row>
    <row r="2064" ht="15.75" customHeight="1">
      <c r="A2064" s="408" t="s">
        <v>334</v>
      </c>
      <c r="B2064" s="408" t="s">
        <v>335</v>
      </c>
      <c r="C2064" s="632">
        <v>44740.0</v>
      </c>
      <c r="E2064" s="408">
        <v>53.0</v>
      </c>
      <c r="G2064" s="408">
        <v>31.0</v>
      </c>
      <c r="H2064" s="631">
        <f t="shared" si="62"/>
        <v>11.66666667</v>
      </c>
      <c r="I2064" s="631"/>
      <c r="J2064" s="631">
        <f t="shared" ref="J2064:J2065" si="638">(G2064-32)*5/9</f>
        <v>-0.5555555556</v>
      </c>
    </row>
    <row r="2065" ht="15.75" customHeight="1">
      <c r="A2065" s="408" t="s">
        <v>334</v>
      </c>
      <c r="B2065" s="408" t="s">
        <v>335</v>
      </c>
      <c r="C2065" s="632">
        <v>44741.0</v>
      </c>
      <c r="E2065" s="408">
        <v>54.0</v>
      </c>
      <c r="G2065" s="408">
        <v>29.0</v>
      </c>
      <c r="H2065" s="631">
        <f t="shared" si="62"/>
        <v>12.22222222</v>
      </c>
      <c r="I2065" s="631"/>
      <c r="J2065" s="631">
        <f t="shared" si="638"/>
        <v>-1.666666667</v>
      </c>
    </row>
    <row r="2066" ht="15.75" customHeight="1">
      <c r="A2066" s="408" t="s">
        <v>334</v>
      </c>
      <c r="B2066" s="408" t="s">
        <v>335</v>
      </c>
      <c r="C2066" s="632">
        <v>44742.0</v>
      </c>
      <c r="E2066" s="408">
        <v>56.0</v>
      </c>
      <c r="F2066" s="408">
        <v>72.0</v>
      </c>
      <c r="G2066" s="408">
        <v>33.0</v>
      </c>
      <c r="H2066" s="631">
        <f t="shared" si="62"/>
        <v>13.33333333</v>
      </c>
      <c r="I2066" s="631">
        <f t="shared" ref="I2066:J2066" si="639">(F2066-32)*5/9</f>
        <v>22.22222222</v>
      </c>
      <c r="J2066" s="631">
        <f t="shared" si="639"/>
        <v>0.5555555556</v>
      </c>
    </row>
    <row r="2067" ht="15.75" customHeight="1">
      <c r="A2067" s="408" t="s">
        <v>334</v>
      </c>
      <c r="B2067" s="408" t="s">
        <v>335</v>
      </c>
      <c r="C2067" s="632">
        <v>44743.0</v>
      </c>
      <c r="E2067" s="408">
        <v>53.0</v>
      </c>
      <c r="G2067" s="408">
        <v>30.0</v>
      </c>
      <c r="H2067" s="631">
        <f t="shared" si="62"/>
        <v>11.66666667</v>
      </c>
      <c r="I2067" s="631"/>
      <c r="J2067" s="631">
        <f>(G2067-32)*5/9</f>
        <v>-1.111111111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2022-06-27T17:04:34Z</dcterms:created>
  <dc:creator>17159</dc:creator>
</cp:coreProperties>
</file>